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uda\Wizper Dropbox\Anri Czudar\KÖZÖS\Aktív Magyarország_AOFK_T_0503_2025\AOFK Vetélkedő RIPORTOK 2025\Záró riport 251110_1207\Iskolai táblák küldésre\"/>
    </mc:Choice>
  </mc:AlternateContent>
  <xr:revisionPtr revIDLastSave="0" documentId="13_ncr:1_{88930C5B-DDDE-47B6-831B-38FDA313548C}" xr6:coauthVersionLast="47" xr6:coauthVersionMax="47" xr10:uidLastSave="{00000000-0000-0000-0000-000000000000}"/>
  <bookViews>
    <workbookView xWindow="-110" yWindow="-110" windowWidth="19420" windowHeight="11500" xr2:uid="{00299345-8380-DE4F-B3C1-8AFFF944289A}"/>
  </bookViews>
  <sheets>
    <sheet name="Összefoglaló" sheetId="1" r:id="rId1"/>
    <sheet name="Munka1" sheetId="4" state="hidden" r:id="rId2"/>
    <sheet name="Részletes lista" sheetId="2" r:id="rId3"/>
    <sheet name="osztály_névsor" sheetId="3" r:id="rId4"/>
  </sheets>
  <definedNames>
    <definedName name="_xlnm._FilterDatabase" localSheetId="3" hidden="1">osztály_névsor!$A$1:$B$382</definedName>
    <definedName name="_xlnm._FilterDatabase" localSheetId="2" hidden="1">'Részletes lista'!$A$4:$L$96</definedName>
    <definedName name="_xlnm.Print_Titles" localSheetId="2">'Részletes lista'!$1:$4</definedName>
    <definedName name="_xlnm.Print_Area" localSheetId="0">Összefoglaló!$A$1:$K$20</definedName>
    <definedName name="_xlnm.Print_Area" localSheetId="2">'Részletes lista'!$A$1:$H$401</definedName>
  </definedNames>
  <calcPr calcId="191029"/>
  <pivotCaches>
    <pivotCache cacheId="4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B8" i="1"/>
  <c r="B9" i="1"/>
  <c r="B10" i="1"/>
  <c r="B11" i="1"/>
  <c r="B12" i="1"/>
  <c r="B7" i="1"/>
  <c r="M12" i="1" l="1"/>
  <c r="M11" i="1"/>
  <c r="M10" i="1"/>
  <c r="M9" i="1"/>
  <c r="M8" i="1"/>
  <c r="A15" i="1"/>
  <c r="M7" i="1"/>
  <c r="B4" i="2"/>
  <c r="B6" i="1" l="1"/>
  <c r="J6" i="2" l="1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J25" i="2"/>
  <c r="K25" i="2"/>
  <c r="L25" i="2"/>
  <c r="J26" i="2"/>
  <c r="K26" i="2"/>
  <c r="L26" i="2"/>
  <c r="J27" i="2"/>
  <c r="K27" i="2"/>
  <c r="L27" i="2"/>
  <c r="J28" i="2"/>
  <c r="K28" i="2"/>
  <c r="L28" i="2"/>
  <c r="J29" i="2"/>
  <c r="K29" i="2"/>
  <c r="L29" i="2"/>
  <c r="J30" i="2"/>
  <c r="K30" i="2"/>
  <c r="L30" i="2"/>
  <c r="J31" i="2"/>
  <c r="K31" i="2"/>
  <c r="L31" i="2"/>
  <c r="J32" i="2"/>
  <c r="K32" i="2"/>
  <c r="L32" i="2"/>
  <c r="J33" i="2"/>
  <c r="K33" i="2"/>
  <c r="L33" i="2"/>
  <c r="J34" i="2"/>
  <c r="K34" i="2"/>
  <c r="L34" i="2"/>
  <c r="J35" i="2"/>
  <c r="K35" i="2"/>
  <c r="L35" i="2"/>
  <c r="J36" i="2"/>
  <c r="K36" i="2"/>
  <c r="L36" i="2"/>
  <c r="J37" i="2"/>
  <c r="K37" i="2"/>
  <c r="L37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J50" i="2"/>
  <c r="K50" i="2"/>
  <c r="L50" i="2"/>
  <c r="J51" i="2"/>
  <c r="K51" i="2"/>
  <c r="L51" i="2"/>
  <c r="J52" i="2"/>
  <c r="K52" i="2"/>
  <c r="L52" i="2"/>
  <c r="J53" i="2"/>
  <c r="K53" i="2"/>
  <c r="L53" i="2"/>
  <c r="J54" i="2"/>
  <c r="K54" i="2"/>
  <c r="L54" i="2"/>
  <c r="J55" i="2"/>
  <c r="K55" i="2"/>
  <c r="L55" i="2"/>
  <c r="J56" i="2"/>
  <c r="K56" i="2"/>
  <c r="L56" i="2"/>
  <c r="J57" i="2"/>
  <c r="K57" i="2"/>
  <c r="L57" i="2"/>
  <c r="J58" i="2"/>
  <c r="K58" i="2"/>
  <c r="L58" i="2"/>
  <c r="J59" i="2"/>
  <c r="K59" i="2"/>
  <c r="L59" i="2"/>
  <c r="J60" i="2"/>
  <c r="K60" i="2"/>
  <c r="L60" i="2"/>
  <c r="J61" i="2"/>
  <c r="K61" i="2"/>
  <c r="L61" i="2"/>
  <c r="J62" i="2"/>
  <c r="K62" i="2"/>
  <c r="L62" i="2"/>
  <c r="J63" i="2"/>
  <c r="K63" i="2"/>
  <c r="L63" i="2"/>
  <c r="J64" i="2"/>
  <c r="K64" i="2"/>
  <c r="L64" i="2"/>
  <c r="J65" i="2"/>
  <c r="K65" i="2"/>
  <c r="L65" i="2"/>
  <c r="J66" i="2"/>
  <c r="K66" i="2"/>
  <c r="L66" i="2"/>
  <c r="J67" i="2"/>
  <c r="K67" i="2"/>
  <c r="L67" i="2"/>
  <c r="J68" i="2"/>
  <c r="K68" i="2"/>
  <c r="L68" i="2"/>
  <c r="J69" i="2"/>
  <c r="K69" i="2"/>
  <c r="L69" i="2"/>
  <c r="J70" i="2"/>
  <c r="K70" i="2"/>
  <c r="L70" i="2"/>
  <c r="J71" i="2"/>
  <c r="K71" i="2"/>
  <c r="L71" i="2"/>
  <c r="J72" i="2"/>
  <c r="K72" i="2"/>
  <c r="L72" i="2"/>
  <c r="J73" i="2"/>
  <c r="K73" i="2"/>
  <c r="L73" i="2"/>
  <c r="J74" i="2"/>
  <c r="K74" i="2"/>
  <c r="L74" i="2"/>
  <c r="J75" i="2"/>
  <c r="K75" i="2"/>
  <c r="L75" i="2"/>
  <c r="J76" i="2"/>
  <c r="K76" i="2"/>
  <c r="L76" i="2"/>
  <c r="J77" i="2"/>
  <c r="K77" i="2"/>
  <c r="L77" i="2"/>
  <c r="J78" i="2"/>
  <c r="K78" i="2"/>
  <c r="L78" i="2"/>
  <c r="J79" i="2"/>
  <c r="K79" i="2"/>
  <c r="L79" i="2"/>
  <c r="J80" i="2"/>
  <c r="K80" i="2"/>
  <c r="L80" i="2"/>
  <c r="J81" i="2"/>
  <c r="K81" i="2"/>
  <c r="L81" i="2"/>
  <c r="J82" i="2"/>
  <c r="K82" i="2"/>
  <c r="L82" i="2"/>
  <c r="J83" i="2"/>
  <c r="K83" i="2"/>
  <c r="L83" i="2"/>
  <c r="J84" i="2"/>
  <c r="K84" i="2"/>
  <c r="L84" i="2"/>
  <c r="J85" i="2"/>
  <c r="K85" i="2"/>
  <c r="L85" i="2"/>
  <c r="J86" i="2"/>
  <c r="K86" i="2"/>
  <c r="L86" i="2"/>
  <c r="J87" i="2"/>
  <c r="K87" i="2"/>
  <c r="L87" i="2"/>
  <c r="J88" i="2"/>
  <c r="K88" i="2"/>
  <c r="L88" i="2"/>
  <c r="J89" i="2"/>
  <c r="K89" i="2"/>
  <c r="L89" i="2"/>
  <c r="J90" i="2"/>
  <c r="K90" i="2"/>
  <c r="L90" i="2"/>
  <c r="J91" i="2"/>
  <c r="K91" i="2"/>
  <c r="L91" i="2"/>
  <c r="J92" i="2"/>
  <c r="K92" i="2"/>
  <c r="L92" i="2"/>
  <c r="J93" i="2"/>
  <c r="K93" i="2"/>
  <c r="L93" i="2"/>
  <c r="J94" i="2"/>
  <c r="K94" i="2"/>
  <c r="L94" i="2"/>
  <c r="J95" i="2"/>
  <c r="K95" i="2"/>
  <c r="L95" i="2"/>
  <c r="J96" i="2"/>
  <c r="K96" i="2"/>
  <c r="L96" i="2"/>
  <c r="H88" i="2" l="1"/>
  <c r="I88" i="2"/>
  <c r="H76" i="2"/>
  <c r="I76" i="2"/>
  <c r="H64" i="2"/>
  <c r="I64" i="2"/>
  <c r="X10" i="1"/>
  <c r="H52" i="2"/>
  <c r="I52" i="2"/>
  <c r="H40" i="2"/>
  <c r="I40" i="2"/>
  <c r="H28" i="2"/>
  <c r="I28" i="2"/>
  <c r="X8" i="1"/>
  <c r="H16" i="2"/>
  <c r="I16" i="2"/>
  <c r="H95" i="2"/>
  <c r="I95" i="2"/>
  <c r="H83" i="2"/>
  <c r="I83" i="2"/>
  <c r="H71" i="2"/>
  <c r="I71" i="2"/>
  <c r="H59" i="2"/>
  <c r="I59" i="2"/>
  <c r="H47" i="2"/>
  <c r="I47" i="2"/>
  <c r="H35" i="2"/>
  <c r="I35" i="2"/>
  <c r="H23" i="2"/>
  <c r="I23" i="2"/>
  <c r="H11" i="2"/>
  <c r="I11" i="2"/>
  <c r="H90" i="2"/>
  <c r="I90" i="2"/>
  <c r="H78" i="2"/>
  <c r="I78" i="2"/>
  <c r="H66" i="2"/>
  <c r="I66" i="2"/>
  <c r="H54" i="2"/>
  <c r="I54" i="2"/>
  <c r="H42" i="2"/>
  <c r="I42" i="2"/>
  <c r="H30" i="2"/>
  <c r="I30" i="2"/>
  <c r="H18" i="2"/>
  <c r="I18" i="2"/>
  <c r="H6" i="2"/>
  <c r="I6" i="2"/>
  <c r="I85" i="2"/>
  <c r="H85" i="2"/>
  <c r="H73" i="2"/>
  <c r="I73" i="2"/>
  <c r="I61" i="2"/>
  <c r="H61" i="2"/>
  <c r="H49" i="2"/>
  <c r="I49" i="2"/>
  <c r="I37" i="2"/>
  <c r="H37" i="2"/>
  <c r="H25" i="2"/>
  <c r="I25" i="2"/>
  <c r="H13" i="2"/>
  <c r="I13" i="2"/>
  <c r="G4" i="2"/>
  <c r="L5" i="2"/>
  <c r="I92" i="2"/>
  <c r="H92" i="2"/>
  <c r="X12" i="1"/>
  <c r="H80" i="2"/>
  <c r="I80" i="2"/>
  <c r="H68" i="2"/>
  <c r="I68" i="2"/>
  <c r="H56" i="2"/>
  <c r="I56" i="2"/>
  <c r="I44" i="2"/>
  <c r="H44" i="2"/>
  <c r="X9" i="1"/>
  <c r="I32" i="2"/>
  <c r="H32" i="2"/>
  <c r="H20" i="2"/>
  <c r="I20" i="2"/>
  <c r="H8" i="2"/>
  <c r="I8" i="2"/>
  <c r="F4" i="2"/>
  <c r="K5" i="2"/>
  <c r="K4" i="2" s="1"/>
  <c r="I87" i="2"/>
  <c r="H87" i="2"/>
  <c r="I75" i="2"/>
  <c r="H75" i="2"/>
  <c r="I63" i="2"/>
  <c r="H63" i="2"/>
  <c r="I51" i="2"/>
  <c r="H51" i="2"/>
  <c r="I39" i="2"/>
  <c r="H39" i="2"/>
  <c r="H27" i="2"/>
  <c r="I27" i="2"/>
  <c r="H15" i="2"/>
  <c r="I15" i="2"/>
  <c r="E4" i="2"/>
  <c r="H94" i="2"/>
  <c r="I94" i="2"/>
  <c r="H82" i="2"/>
  <c r="I82" i="2"/>
  <c r="H70" i="2"/>
  <c r="I70" i="2"/>
  <c r="H58" i="2"/>
  <c r="I58" i="2"/>
  <c r="H46" i="2"/>
  <c r="I46" i="2"/>
  <c r="H34" i="2"/>
  <c r="I34" i="2"/>
  <c r="H22" i="2"/>
  <c r="I22" i="2"/>
  <c r="H10" i="2"/>
  <c r="I10" i="2"/>
  <c r="J5" i="2"/>
  <c r="J4" i="2" s="1"/>
  <c r="D4" i="2"/>
  <c r="H89" i="2"/>
  <c r="I89" i="2"/>
  <c r="H77" i="2"/>
  <c r="I77" i="2"/>
  <c r="H65" i="2"/>
  <c r="I65" i="2"/>
  <c r="H53" i="2"/>
  <c r="I53" i="2"/>
  <c r="H41" i="2"/>
  <c r="I41" i="2"/>
  <c r="H29" i="2"/>
  <c r="I29" i="2"/>
  <c r="H17" i="2"/>
  <c r="I17" i="2"/>
  <c r="H5" i="2"/>
  <c r="I5" i="2"/>
  <c r="C4" i="2"/>
  <c r="H96" i="2"/>
  <c r="I96" i="2"/>
  <c r="H84" i="2"/>
  <c r="I84" i="2"/>
  <c r="H72" i="2"/>
  <c r="I72" i="2"/>
  <c r="H60" i="2"/>
  <c r="I60" i="2"/>
  <c r="H48" i="2"/>
  <c r="I48" i="2"/>
  <c r="H36" i="2"/>
  <c r="I36" i="2"/>
  <c r="H24" i="2"/>
  <c r="I24" i="2"/>
  <c r="I12" i="2"/>
  <c r="H12" i="2"/>
  <c r="H91" i="2"/>
  <c r="I91" i="2"/>
  <c r="H79" i="2"/>
  <c r="I79" i="2"/>
  <c r="H67" i="2"/>
  <c r="I67" i="2"/>
  <c r="H55" i="2"/>
  <c r="I55" i="2"/>
  <c r="H43" i="2"/>
  <c r="I43" i="2"/>
  <c r="H31" i="2"/>
  <c r="I31" i="2"/>
  <c r="H19" i="2"/>
  <c r="I19" i="2"/>
  <c r="H7" i="2"/>
  <c r="I7" i="2"/>
  <c r="I86" i="2"/>
  <c r="H86" i="2"/>
  <c r="H74" i="2"/>
  <c r="I74" i="2"/>
  <c r="I62" i="2"/>
  <c r="H62" i="2"/>
  <c r="H50" i="2"/>
  <c r="I50" i="2"/>
  <c r="H38" i="2"/>
  <c r="I38" i="2"/>
  <c r="H26" i="2"/>
  <c r="I26" i="2"/>
  <c r="I14" i="2"/>
  <c r="H14" i="2"/>
  <c r="I93" i="2"/>
  <c r="H93" i="2"/>
  <c r="I81" i="2"/>
  <c r="H81" i="2"/>
  <c r="X11" i="1"/>
  <c r="H69" i="2"/>
  <c r="I69" i="2"/>
  <c r="I57" i="2"/>
  <c r="H57" i="2"/>
  <c r="H45" i="2"/>
  <c r="I45" i="2"/>
  <c r="I33" i="2"/>
  <c r="H33" i="2"/>
  <c r="H21" i="2"/>
  <c r="I21" i="2"/>
  <c r="H9" i="2"/>
  <c r="I9" i="2"/>
  <c r="E9" i="1" l="1"/>
  <c r="E10" i="1"/>
  <c r="E11" i="1"/>
  <c r="E12" i="1"/>
  <c r="E8" i="1"/>
  <c r="I4" i="2"/>
  <c r="L4" i="2"/>
  <c r="X7" i="1"/>
  <c r="X6" i="1" s="1"/>
  <c r="H4" i="2"/>
  <c r="C10" i="1" l="1"/>
  <c r="H10" i="1"/>
  <c r="C9" i="1"/>
  <c r="H9" i="1"/>
  <c r="G11" i="1"/>
  <c r="Y6" i="1"/>
  <c r="H11" i="1"/>
  <c r="D8" i="1"/>
  <c r="G10" i="1"/>
  <c r="D11" i="1"/>
  <c r="H8" i="1"/>
  <c r="E7" i="1"/>
  <c r="E6" i="1" s="1"/>
  <c r="S6" i="1"/>
  <c r="R6" i="1"/>
  <c r="G7" i="1"/>
  <c r="G8" i="1"/>
  <c r="D12" i="1"/>
  <c r="G12" i="1"/>
  <c r="C12" i="1"/>
  <c r="G9" i="1"/>
  <c r="D9" i="1"/>
  <c r="C11" i="1"/>
  <c r="C7" i="1"/>
  <c r="N6" i="1"/>
  <c r="H7" i="1"/>
  <c r="Q6" i="1"/>
  <c r="U6" i="1"/>
  <c r="D10" i="1"/>
  <c r="H12" i="1"/>
  <c r="C8" i="1"/>
  <c r="V6" i="1"/>
  <c r="O6" i="1"/>
  <c r="D7" i="1"/>
  <c r="H6" i="1" l="1"/>
  <c r="C6" i="1"/>
  <c r="G6" i="1"/>
  <c r="J7" i="1"/>
  <c r="D6" i="1"/>
  <c r="K7" i="1"/>
  <c r="J9" i="1"/>
  <c r="K9" i="1"/>
  <c r="J8" i="1"/>
  <c r="K8" i="1"/>
  <c r="J10" i="1"/>
  <c r="K10" i="1"/>
  <c r="J11" i="1"/>
  <c r="K11" i="1"/>
  <c r="J12" i="1"/>
  <c r="K12" i="1"/>
</calcChain>
</file>

<file path=xl/sharedStrings.xml><?xml version="1.0" encoding="utf-8"?>
<sst xmlns="http://schemas.openxmlformats.org/spreadsheetml/2006/main" count="280" uniqueCount="138">
  <si>
    <t>ÖSSZESEN</t>
  </si>
  <si>
    <t>Vetélkedő</t>
  </si>
  <si>
    <t>Bajnokság</t>
  </si>
  <si>
    <t>aktív létszám</t>
  </si>
  <si>
    <t>Megoldott feladatok száma</t>
  </si>
  <si>
    <t>osztály</t>
  </si>
  <si>
    <t>fő</t>
  </si>
  <si>
    <t>db</t>
  </si>
  <si>
    <r>
      <t xml:space="preserve">1 főre jutó megoldott feladatok száma / </t>
    </r>
    <r>
      <rPr>
        <b/>
        <sz val="10"/>
        <color theme="0"/>
        <rFont val="Helvetica Neue"/>
        <family val="2"/>
      </rPr>
      <t>osztály létszáma</t>
    </r>
  </si>
  <si>
    <t>Bemeneti tudésfelmérőben megoldott feladatok száma</t>
  </si>
  <si>
    <t>Kimeneti tudásfelmérőben megoldott feladatok száma</t>
  </si>
  <si>
    <t>Bajnokságban megoldott feladatok száma</t>
  </si>
  <si>
    <t>összesen megoldott feladat
db</t>
  </si>
  <si>
    <t>Bemeneti tudásfelmérő</t>
  </si>
  <si>
    <t>Felhasználó név</t>
  </si>
  <si>
    <t>Kimeneti tudásfelmérő</t>
  </si>
  <si>
    <t>összesen megoldott</t>
  </si>
  <si>
    <t>aktív létszám
max.</t>
  </si>
  <si>
    <t>ebből 70%-nál jobban megoldott</t>
  </si>
  <si>
    <t>Vetélkedőben megoldott összes feladat és abból a 70%-nál jobban megoldott feladatok száma</t>
  </si>
  <si>
    <t>Vetélkedőben 70% felett megoldott feladatok száma</t>
  </si>
  <si>
    <t>Ebből 70% felett megoldott feladatok száma</t>
  </si>
  <si>
    <t>Legtöbb feladatot megoldott diák neve</t>
  </si>
  <si>
    <t>BTF</t>
  </si>
  <si>
    <t>Kimeneti</t>
  </si>
  <si>
    <t xml:space="preserve">BÁZIS ISKOLA TELJES NÉVSORA ÉS EREDMÉNYEI TÁBLÁBÓL: névsor és adatok
</t>
  </si>
  <si>
    <r>
      <t xml:space="preserve">1 főre jutó megoldott feladatok arány / </t>
    </r>
    <r>
      <rPr>
        <b/>
        <sz val="10"/>
        <color rgb="FFFFFF00"/>
        <rFont val="Helvetica Neue"/>
        <charset val="238"/>
      </rPr>
      <t>aktív létszán</t>
    </r>
  </si>
  <si>
    <t>Megoldott feladatok
BTF nélkül</t>
  </si>
  <si>
    <t>akt.
ltsz
max.</t>
  </si>
  <si>
    <t>A Kihívás 2025 feladat összesítő</t>
  </si>
  <si>
    <t>Felhasználónév</t>
  </si>
  <si>
    <t>osztály (regisztráltak) létszám</t>
  </si>
  <si>
    <t>Nagydobszai Általános Iskola</t>
  </si>
  <si>
    <t>EE26 Balog Lorella</t>
  </si>
  <si>
    <t>EE26 Balog Vivien</t>
  </si>
  <si>
    <t>EE26 Bogdán Dzsenifer</t>
  </si>
  <si>
    <t>EE26 Bóta Lea Elina</t>
  </si>
  <si>
    <t>EE26 Buzás Laura</t>
  </si>
  <si>
    <t>EE26 Kalányos Jázmin</t>
  </si>
  <si>
    <t>EE26 Kalányos Zoltán</t>
  </si>
  <si>
    <t>EE26 Lakatos Tibor Áron</t>
  </si>
  <si>
    <t>EE26 Mátrai Lilla Letícia</t>
  </si>
  <si>
    <t>EE26 Orsós Lejla Ibolya</t>
  </si>
  <si>
    <t>EE26 Pellérdi Attila Mózes</t>
  </si>
  <si>
    <t>EE26 Sinka Boglárka</t>
  </si>
  <si>
    <t>EE26 Tóth Benjamin Rajmund</t>
  </si>
  <si>
    <t>EE26 Vukman Zoltán</t>
  </si>
  <si>
    <t>EE26 Vukó Lilien</t>
  </si>
  <si>
    <t>EE26 Berényi Hanna</t>
  </si>
  <si>
    <t>EE26 Borók Dávid</t>
  </si>
  <si>
    <t>EE26 Bors Linett</t>
  </si>
  <si>
    <t>EE26 Gáspár Nóra</t>
  </si>
  <si>
    <t>EE26 Gyarmati Ferenc</t>
  </si>
  <si>
    <t>EE26 Jádi Marcell Miklós</t>
  </si>
  <si>
    <t>EE26 Kovács Rubina</t>
  </si>
  <si>
    <t>EE26 Mátrai Emília Fédra</t>
  </si>
  <si>
    <t>EE26 Miklós Szofi</t>
  </si>
  <si>
    <t>EE26 Nagy Bianka</t>
  </si>
  <si>
    <t>EE26 Németh Vilmos Kristóf</t>
  </si>
  <si>
    <t>EE26 Shesternyov Zakhar</t>
  </si>
  <si>
    <t>EE26 Vasvári Zoltán Lorenzó</t>
  </si>
  <si>
    <t>EE26 Végh Barbara Marianna</t>
  </si>
  <si>
    <t>EE26 Vörös Janka</t>
  </si>
  <si>
    <t>EE26 Wéber Milán</t>
  </si>
  <si>
    <t>EE26 Ambrus Liliána</t>
  </si>
  <si>
    <t>EE26 Barcsa Virág</t>
  </si>
  <si>
    <t>EE26 Balogh Norbert</t>
  </si>
  <si>
    <t>EE26 Balog Zsolt Armando</t>
  </si>
  <si>
    <t>EE26 Bíró Rikárdó Diego</t>
  </si>
  <si>
    <t>EE26 Bóta Lia Edina</t>
  </si>
  <si>
    <t>EE26 Bogda Emília Ágnes</t>
  </si>
  <si>
    <t>EE26 Buzási Máté</t>
  </si>
  <si>
    <t>EE26 Csonka Ramira</t>
  </si>
  <si>
    <t>EE26 Füredi Laura Elizabet</t>
  </si>
  <si>
    <t>EE26 Gáspár Bálint</t>
  </si>
  <si>
    <t>EE26 Horváth Karina Lia</t>
  </si>
  <si>
    <t>EE26 Kis-Iván Norbert</t>
  </si>
  <si>
    <t>EE26 Mátrai Izabella Valentina</t>
  </si>
  <si>
    <t>EE26 Orsós Blanka Bianka</t>
  </si>
  <si>
    <t>EE26 Orsós Krisztián</t>
  </si>
  <si>
    <t>EE26 Szőke Dániel</t>
  </si>
  <si>
    <t>EE26 Teleki Evangelina Andrea</t>
  </si>
  <si>
    <t>EE26 Vajda Dezső Donát</t>
  </si>
  <si>
    <t>EE26 Vukman Tibor</t>
  </si>
  <si>
    <t>EE26 Bernát Evelin</t>
  </si>
  <si>
    <t>EE26 Bíró Lucián Ronaldo</t>
  </si>
  <si>
    <t>EE26 Bogdán Veronika</t>
  </si>
  <si>
    <t>EE26 Czilják Leonetta</t>
  </si>
  <si>
    <t>EE26 Farkas Ibolya Aranka</t>
  </si>
  <si>
    <t>EE26 Füredi Fanni Hanna</t>
  </si>
  <si>
    <t>EE26 Kalányos Stella Hanna</t>
  </si>
  <si>
    <t>EE26 Kovács Dominik</t>
  </si>
  <si>
    <t>EE26 Kuti Barnabás</t>
  </si>
  <si>
    <t>EE26 Kuti Sára</t>
  </si>
  <si>
    <t>EE26 Mátrai Amira Petra</t>
  </si>
  <si>
    <t>EE26 Nagy Kristof</t>
  </si>
  <si>
    <t>EE26 Nagy Zselyke</t>
  </si>
  <si>
    <t>EE26 Orsós Linda</t>
  </si>
  <si>
    <t>EE26 Pellérdi Florencia Mirjam</t>
  </si>
  <si>
    <t>EE26 Schlichler Noémi</t>
  </si>
  <si>
    <t>EE26 Vajda Bendegúz</t>
  </si>
  <si>
    <t>EE26 Balog Ármin</t>
  </si>
  <si>
    <t>EE26 Bors Dániel</t>
  </si>
  <si>
    <t>EE26 Csonka Vivien</t>
  </si>
  <si>
    <t>EE26 Gulyás Milán</t>
  </si>
  <si>
    <t>EE26 Ignácz Gabriella</t>
  </si>
  <si>
    <t>EE26 Kosaras Zsófia</t>
  </si>
  <si>
    <t>EE26 Kovács Kornél</t>
  </si>
  <si>
    <t>EE26 Molnár Lizett Petra</t>
  </si>
  <si>
    <t>EE26 Nagy Fanni</t>
  </si>
  <si>
    <t>EE26 Peszleg Olivér József</t>
  </si>
  <si>
    <t>EE26 Tótfalusi Zsóka</t>
  </si>
  <si>
    <t>EE26 Gulyás Patrik Gábor</t>
  </si>
  <si>
    <t>EE26 Kőszegi Krisztián Armandó</t>
  </si>
  <si>
    <t>EE26 Lakatos Sándor Dominik</t>
  </si>
  <si>
    <t>EE26 Nagy Benjámin Nikolasz</t>
  </si>
  <si>
    <t>EE26 Németh Szabolcs Attila</t>
  </si>
  <si>
    <t>EE26 Orsós Miklós</t>
  </si>
  <si>
    <t>EE26 Pásztó Lia</t>
  </si>
  <si>
    <t>EE26 Simon Dávid</t>
  </si>
  <si>
    <t>EE26 Szij Dániel</t>
  </si>
  <si>
    <t>EE26 Szőke Szabina</t>
  </si>
  <si>
    <t>EE26 Takács Kinga</t>
  </si>
  <si>
    <t>EE26 Verkman Zita</t>
  </si>
  <si>
    <t>EE26 Osváth Attila</t>
  </si>
  <si>
    <t>6</t>
  </si>
  <si>
    <t>Sorcímkék</t>
  </si>
  <si>
    <t>Végösszeg</t>
  </si>
  <si>
    <t>Összeg / 211</t>
  </si>
  <si>
    <t>Összeg / 2 829</t>
  </si>
  <si>
    <t>Összeg / 1 024</t>
  </si>
  <si>
    <t>Összeg / 2 859</t>
  </si>
  <si>
    <t>Összeg / 308</t>
  </si>
  <si>
    <t>Összeg / 6 207</t>
  </si>
  <si>
    <t>Összeg / 81</t>
  </si>
  <si>
    <t>Összeg / 74</t>
  </si>
  <si>
    <t>Összeg / 13</t>
  </si>
  <si>
    <t>Összeg /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</si>
</sst>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2"/>
      <color theme="1"/>
      <name val="Calibri"/>
      <family val="2"/>
      <charset val="238"/>
      <scheme val="minor"/>
    </font>
    <font>
      <sz val="10"/>
      <color indexed="8"/>
      <name val="Helvetica Neue"/>
      <family val="2"/>
    </font>
    <font>
      <b/>
      <sz val="10"/>
      <color indexed="8"/>
      <name val="Helvetica Neue"/>
      <family val="2"/>
    </font>
    <font>
      <sz val="10"/>
      <color theme="9"/>
      <name val="Helvetica Neue"/>
      <family val="2"/>
    </font>
    <font>
      <b/>
      <sz val="10"/>
      <color theme="0"/>
      <name val="Helvetica Neue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Helvetica Neue"/>
      <family val="2"/>
    </font>
    <font>
      <b/>
      <sz val="12"/>
      <color theme="0"/>
      <name val="Calibri"/>
      <family val="2"/>
      <scheme val="minor"/>
    </font>
    <font>
      <b/>
      <sz val="10"/>
      <name val="Helvetica Neue"/>
      <family val="2"/>
    </font>
    <font>
      <b/>
      <sz val="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FF00"/>
      <name val="Helvetica Neue"/>
      <charset val="238"/>
    </font>
    <font>
      <b/>
      <i/>
      <sz val="12"/>
      <color theme="1"/>
      <name val="Calibri"/>
      <family val="2"/>
      <charset val="238"/>
      <scheme val="minor"/>
    </font>
    <font>
      <b/>
      <sz val="8"/>
      <color theme="0"/>
      <name val="Helvetica Neue"/>
      <family val="2"/>
    </font>
    <font>
      <sz val="10"/>
      <name val="Helvetica Neue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 wrapText="1"/>
    </xf>
  </cellStyleXfs>
  <cellXfs count="80">
    <xf numFmtId="0" fontId="0" fillId="0" borderId="0" xfId="0"/>
    <xf numFmtId="164" fontId="1" fillId="0" borderId="1" xfId="1" applyNumberFormat="1" applyBorder="1">
      <alignment vertical="top" wrapText="1"/>
    </xf>
    <xf numFmtId="0" fontId="4" fillId="2" borderId="1" xfId="1" applyFont="1" applyFill="1" applyBorder="1" applyAlignment="1">
      <alignment horizontal="center" vertical="top" wrapText="1"/>
    </xf>
    <xf numFmtId="3" fontId="4" fillId="2" borderId="1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4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1" applyFont="1" applyFill="1" applyBorder="1" applyAlignment="1">
      <alignment horizontal="left" vertical="top"/>
    </xf>
    <xf numFmtId="164" fontId="2" fillId="3" borderId="1" xfId="1" applyNumberFormat="1" applyFont="1" applyFill="1" applyBorder="1" applyAlignment="1">
      <alignment horizontal="center" vertical="top" wrapText="1"/>
    </xf>
    <xf numFmtId="3" fontId="2" fillId="4" borderId="1" xfId="1" applyNumberFormat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/>
    </xf>
    <xf numFmtId="0" fontId="0" fillId="0" borderId="14" xfId="0" applyBorder="1" applyAlignment="1">
      <alignment vertical="top"/>
    </xf>
    <xf numFmtId="164" fontId="2" fillId="3" borderId="18" xfId="1" applyNumberFormat="1" applyFont="1" applyFill="1" applyBorder="1" applyAlignment="1">
      <alignment horizontal="center" vertical="top" wrapText="1"/>
    </xf>
    <xf numFmtId="0" fontId="4" fillId="2" borderId="20" xfId="1" applyFont="1" applyFill="1" applyBorder="1" applyAlignment="1">
      <alignment vertical="center" wrapText="1"/>
    </xf>
    <xf numFmtId="0" fontId="3" fillId="0" borderId="0" xfId="1" applyFont="1" applyBorder="1" applyAlignment="1">
      <alignment horizontal="left" vertical="center" wrapText="1"/>
    </xf>
    <xf numFmtId="0" fontId="1" fillId="0" borderId="21" xfId="1" applyBorder="1" applyAlignment="1">
      <alignment horizontal="left" vertical="top" wrapText="1" indent="1"/>
    </xf>
    <xf numFmtId="0" fontId="3" fillId="0" borderId="0" xfId="1" applyFont="1" applyBorder="1" applyAlignment="1">
      <alignment horizontal="left" vertical="top" wrapText="1"/>
    </xf>
    <xf numFmtId="164" fontId="1" fillId="0" borderId="18" xfId="1" applyNumberFormat="1" applyBorder="1">
      <alignment vertical="top" wrapText="1"/>
    </xf>
    <xf numFmtId="0" fontId="7" fillId="2" borderId="22" xfId="0" applyFont="1" applyFill="1" applyBorder="1" applyAlignment="1">
      <alignment horizontal="center" vertical="top"/>
    </xf>
    <xf numFmtId="0" fontId="7" fillId="2" borderId="23" xfId="0" applyFont="1" applyFill="1" applyBorder="1" applyAlignment="1">
      <alignment horizontal="center" vertical="top" wrapText="1"/>
    </xf>
    <xf numFmtId="0" fontId="1" fillId="0" borderId="21" xfId="1" applyBorder="1" applyAlignment="1">
      <alignment horizontal="center" vertical="top" wrapText="1"/>
    </xf>
    <xf numFmtId="1" fontId="0" fillId="0" borderId="0" xfId="0" applyNumberFormat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7" borderId="1" xfId="1" applyNumberFormat="1" applyFill="1" applyBorder="1" applyAlignment="1">
      <alignment horizontal="right" vertical="top" wrapText="1"/>
    </xf>
    <xf numFmtId="3" fontId="1" fillId="7" borderId="1" xfId="1" applyNumberFormat="1" applyFill="1" applyBorder="1">
      <alignment vertical="top" wrapText="1"/>
    </xf>
    <xf numFmtId="0" fontId="1" fillId="7" borderId="1" xfId="1" applyFill="1" applyBorder="1" applyAlignment="1">
      <alignment horizontal="left" vertical="top" wrapText="1" indent="1"/>
    </xf>
    <xf numFmtId="3" fontId="1" fillId="7" borderId="1" xfId="1" applyNumberFormat="1" applyFill="1" applyBorder="1" applyAlignment="1">
      <alignment horizontal="right" vertical="top" wrapText="1"/>
    </xf>
    <xf numFmtId="3" fontId="5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top" wrapText="1"/>
    </xf>
    <xf numFmtId="3" fontId="14" fillId="0" borderId="1" xfId="1" applyNumberFormat="1" applyFont="1" applyBorder="1" applyAlignment="1">
      <alignment horizontal="right" vertical="top" wrapText="1"/>
    </xf>
    <xf numFmtId="0" fontId="14" fillId="0" borderId="1" xfId="1" applyFont="1" applyBorder="1" applyAlignment="1">
      <alignment horizontal="center" vertical="top" wrapText="1"/>
    </xf>
    <xf numFmtId="0" fontId="0" fillId="8" borderId="0" xfId="0" applyFill="1"/>
    <xf numFmtId="0" fontId="0" fillId="9" borderId="6" xfId="0" applyFill="1" applyBorder="1"/>
    <xf numFmtId="0" fontId="0" fillId="9" borderId="7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0" fillId="9" borderId="5" xfId="0" applyFill="1" applyBorder="1"/>
    <xf numFmtId="0" fontId="0" fillId="10" borderId="0" xfId="0" applyFill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1" fillId="11" borderId="21" xfId="1" applyFill="1" applyBorder="1" applyAlignment="1">
      <alignment horizontal="left" vertical="top" wrapText="1" indent="1"/>
    </xf>
    <xf numFmtId="3" fontId="1" fillId="11" borderId="1" xfId="1" applyNumberFormat="1" applyFill="1" applyBorder="1">
      <alignment vertical="top" wrapText="1"/>
    </xf>
    <xf numFmtId="3" fontId="1" fillId="11" borderId="1" xfId="1" applyNumberFormat="1" applyFill="1" applyBorder="1" applyAlignment="1">
      <alignment horizontal="right" vertical="top" wrapText="1"/>
    </xf>
    <xf numFmtId="3" fontId="0" fillId="0" borderId="18" xfId="0" applyNumberFormat="1" applyBorder="1" applyAlignment="1">
      <alignment horizontal="center"/>
    </xf>
    <xf numFmtId="0" fontId="8" fillId="4" borderId="5" xfId="1" applyFont="1" applyFill="1" applyBorder="1" applyAlignment="1">
      <alignment horizontal="center" vertical="top" wrapText="1"/>
    </xf>
    <xf numFmtId="0" fontId="8" fillId="4" borderId="7" xfId="1" applyFont="1" applyFill="1" applyBorder="1" applyAlignment="1">
      <alignment horizontal="center" vertical="top" wrapText="1"/>
    </xf>
    <xf numFmtId="0" fontId="0" fillId="4" borderId="15" xfId="0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8" fillId="4" borderId="6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0" fillId="4" borderId="13" xfId="0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top" wrapText="1"/>
    </xf>
    <xf numFmtId="0" fontId="10" fillId="5" borderId="25" xfId="0" applyFont="1" applyFill="1" applyBorder="1" applyAlignment="1">
      <alignment horizontal="center" vertical="top" wrapText="1"/>
    </xf>
  </cellXfs>
  <cellStyles count="2">
    <cellStyle name="Normál" xfId="0" builtinId="0"/>
    <cellStyle name="Normál 3" xfId="1" xr:uid="{BB69896F-224A-7F4A-96B2-AD65FF0B1D9A}"/>
  </cellStyles>
  <dxfs count="0"/>
  <tableStyles count="0" defaultTableStyle="TableStyleMedium2" defaultPivotStyle="PivotStyleLight16"/>
  <colors>
    <mruColors>
      <color rgb="FFEBF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zudar Annamária" refreshedDate="46000.379843171293" createdVersion="8" refreshedVersion="8" minRefreshableVersion="3" recordCount="92" xr:uid="{61277F24-8605-4B2A-AF97-94749956BA3E}">
  <cacheSource type="worksheet">
    <worksheetSource ref="A4:L96" sheet="Részletes lista"/>
  </cacheSource>
  <cacheFields count="12">
    <cacheField name="ÖSSZESEN" numFmtId="0">
      <sharedItems/>
    </cacheField>
    <cacheField name="92" numFmtId="0">
      <sharedItems containsSemiMixedTypes="0" containsString="0" containsNumber="1" containsInteger="1" minValue="3" maxValue="8" count="6">
        <n v="3"/>
        <n v="4"/>
        <n v="5"/>
        <n v="6"/>
        <n v="7"/>
        <n v="8"/>
      </sharedItems>
    </cacheField>
    <cacheField name="211" numFmtId="1">
      <sharedItems containsSemiMixedTypes="0" containsString="0" containsNumber="1" containsInteger="1" minValue="0" maxValue="9"/>
    </cacheField>
    <cacheField name="2 829" numFmtId="1">
      <sharedItems containsSemiMixedTypes="0" containsString="0" containsNumber="1" containsInteger="1" minValue="0" maxValue="209"/>
    </cacheField>
    <cacheField name="1 024" numFmtId="1">
      <sharedItems containsSemiMixedTypes="0" containsString="0" containsNumber="1" containsInteger="1" minValue="0" maxValue="187"/>
    </cacheField>
    <cacheField name="2 859" numFmtId="1">
      <sharedItems containsSemiMixedTypes="0" containsString="0" containsNumber="1" containsInteger="1" minValue="0" maxValue="2769"/>
    </cacheField>
    <cacheField name="308" numFmtId="1">
      <sharedItems containsSemiMixedTypes="0" containsString="0" containsNumber="1" containsInteger="1" minValue="0" maxValue="9"/>
    </cacheField>
    <cacheField name="6 207" numFmtId="1">
      <sharedItems containsSemiMixedTypes="0" containsString="0" containsNumber="1" containsInteger="1" minValue="0" maxValue="2988"/>
    </cacheField>
    <cacheField name="81" numFmtId="0">
      <sharedItems containsSemiMixedTypes="0" containsString="0" containsNumber="1" containsInteger="1" minValue="0" maxValue="1"/>
    </cacheField>
    <cacheField name="74" numFmtId="0">
      <sharedItems containsSemiMixedTypes="0" containsString="0" containsNumber="1" containsInteger="1" minValue="0" maxValue="1"/>
    </cacheField>
    <cacheField name="13" numFmtId="0">
      <sharedItems containsSemiMixedTypes="0" containsString="0" containsNumber="1" containsInteger="1" minValue="0" maxValue="1"/>
    </cacheField>
    <cacheField name="39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s v="EE26 Balog Lorella"/>
    <x v="0"/>
    <n v="1"/>
    <n v="22"/>
    <n v="12"/>
    <n v="0"/>
    <n v="8"/>
    <n v="31"/>
    <n v="1"/>
    <n v="1"/>
    <n v="0"/>
    <n v="1"/>
  </r>
  <r>
    <s v="EE26 Balog Vivien"/>
    <x v="0"/>
    <n v="1"/>
    <n v="50"/>
    <n v="13"/>
    <n v="0"/>
    <n v="8"/>
    <n v="59"/>
    <n v="1"/>
    <n v="1"/>
    <n v="0"/>
    <n v="1"/>
  </r>
  <r>
    <s v="EE26 Bogdán Dzsenifer"/>
    <x v="0"/>
    <n v="1"/>
    <n v="49"/>
    <n v="13"/>
    <n v="0"/>
    <n v="8"/>
    <n v="58"/>
    <n v="1"/>
    <n v="1"/>
    <n v="0"/>
    <n v="1"/>
  </r>
  <r>
    <s v="EE26 Bóta Lea Elina"/>
    <x v="0"/>
    <n v="1"/>
    <n v="59"/>
    <n v="19"/>
    <n v="0"/>
    <n v="8"/>
    <n v="68"/>
    <n v="1"/>
    <n v="1"/>
    <n v="0"/>
    <n v="1"/>
  </r>
  <r>
    <s v="EE26 Buzás Laura"/>
    <x v="0"/>
    <n v="1"/>
    <n v="58"/>
    <n v="12"/>
    <n v="0"/>
    <n v="8"/>
    <n v="67"/>
    <n v="1"/>
    <n v="1"/>
    <n v="0"/>
    <n v="1"/>
  </r>
  <r>
    <s v="EE26 Kalányos Jázmin"/>
    <x v="0"/>
    <n v="1"/>
    <n v="45"/>
    <n v="10"/>
    <n v="0"/>
    <n v="8"/>
    <n v="54"/>
    <n v="1"/>
    <n v="1"/>
    <n v="0"/>
    <n v="1"/>
  </r>
  <r>
    <s v="EE26 Kalányos Zoltán"/>
    <x v="0"/>
    <n v="1"/>
    <n v="30"/>
    <n v="5"/>
    <n v="0"/>
    <n v="8"/>
    <n v="39"/>
    <n v="1"/>
    <n v="1"/>
    <n v="0"/>
    <n v="1"/>
  </r>
  <r>
    <s v="EE26 Lakatos Tibor Áron"/>
    <x v="0"/>
    <n v="0"/>
    <n v="4"/>
    <n v="1"/>
    <n v="0"/>
    <n v="8"/>
    <n v="12"/>
    <n v="0"/>
    <n v="1"/>
    <n v="0"/>
    <n v="1"/>
  </r>
  <r>
    <s v="EE26 Mátrai Lilla Letícia"/>
    <x v="0"/>
    <n v="1"/>
    <n v="0"/>
    <n v="0"/>
    <n v="0"/>
    <n v="0"/>
    <n v="1"/>
    <n v="1"/>
    <n v="0"/>
    <n v="0"/>
    <n v="0"/>
  </r>
  <r>
    <s v="EE26 Orsós Lejla Ibolya"/>
    <x v="0"/>
    <n v="1"/>
    <n v="12"/>
    <n v="4"/>
    <n v="0"/>
    <n v="8"/>
    <n v="21"/>
    <n v="1"/>
    <n v="1"/>
    <n v="0"/>
    <n v="1"/>
  </r>
  <r>
    <s v="EE26 Pellérdi Attila Mózes"/>
    <x v="0"/>
    <n v="1"/>
    <n v="0"/>
    <n v="0"/>
    <n v="0"/>
    <n v="0"/>
    <n v="1"/>
    <n v="1"/>
    <n v="0"/>
    <n v="0"/>
    <n v="0"/>
  </r>
  <r>
    <s v="EE26 Sinka Boglárka"/>
    <x v="0"/>
    <n v="1"/>
    <n v="44"/>
    <n v="11"/>
    <n v="0"/>
    <n v="8"/>
    <n v="53"/>
    <n v="1"/>
    <n v="1"/>
    <n v="0"/>
    <n v="1"/>
  </r>
  <r>
    <s v="EE26 Tóth Benjamin Rajmund"/>
    <x v="0"/>
    <n v="1"/>
    <n v="21"/>
    <n v="5"/>
    <n v="1"/>
    <n v="8"/>
    <n v="31"/>
    <n v="1"/>
    <n v="1"/>
    <n v="1"/>
    <n v="1"/>
  </r>
  <r>
    <s v="EE26 Vukman Zoltán"/>
    <x v="0"/>
    <n v="0"/>
    <n v="35"/>
    <n v="14"/>
    <n v="0"/>
    <n v="8"/>
    <n v="43"/>
    <n v="0"/>
    <n v="1"/>
    <n v="0"/>
    <n v="1"/>
  </r>
  <r>
    <s v="EE26 Vukó Lilien"/>
    <x v="0"/>
    <n v="1"/>
    <n v="2"/>
    <n v="1"/>
    <n v="0"/>
    <n v="8"/>
    <n v="11"/>
    <n v="1"/>
    <n v="1"/>
    <n v="0"/>
    <n v="1"/>
  </r>
  <r>
    <s v="EE26 Berényi Hanna"/>
    <x v="1"/>
    <n v="2"/>
    <n v="48"/>
    <n v="31"/>
    <n v="0"/>
    <n v="0"/>
    <n v="50"/>
    <n v="1"/>
    <n v="1"/>
    <n v="0"/>
    <n v="0"/>
  </r>
  <r>
    <s v="EE26 Borók Dávid"/>
    <x v="1"/>
    <n v="2"/>
    <n v="6"/>
    <n v="2"/>
    <n v="6"/>
    <n v="0"/>
    <n v="14"/>
    <n v="1"/>
    <n v="1"/>
    <n v="1"/>
    <n v="0"/>
  </r>
  <r>
    <s v="EE26 Bors Linett"/>
    <x v="1"/>
    <n v="2"/>
    <n v="18"/>
    <n v="5"/>
    <n v="0"/>
    <n v="0"/>
    <n v="20"/>
    <n v="1"/>
    <n v="1"/>
    <n v="0"/>
    <n v="0"/>
  </r>
  <r>
    <s v="EE26 Gáspár Nóra"/>
    <x v="1"/>
    <n v="2"/>
    <n v="39"/>
    <n v="20"/>
    <n v="0"/>
    <n v="0"/>
    <n v="41"/>
    <n v="1"/>
    <n v="1"/>
    <n v="0"/>
    <n v="0"/>
  </r>
  <r>
    <s v="EE26 Gyarmati Ferenc"/>
    <x v="1"/>
    <n v="2"/>
    <n v="0"/>
    <n v="0"/>
    <n v="0"/>
    <n v="0"/>
    <n v="2"/>
    <n v="1"/>
    <n v="0"/>
    <n v="0"/>
    <n v="0"/>
  </r>
  <r>
    <s v="EE26 Jádi Marcell Miklós"/>
    <x v="1"/>
    <n v="1"/>
    <n v="7"/>
    <n v="3"/>
    <n v="0"/>
    <n v="8"/>
    <n v="16"/>
    <n v="1"/>
    <n v="1"/>
    <n v="0"/>
    <n v="1"/>
  </r>
  <r>
    <s v="EE26 Kovács Rubina"/>
    <x v="1"/>
    <n v="1"/>
    <n v="38"/>
    <n v="11"/>
    <n v="0"/>
    <n v="0"/>
    <n v="39"/>
    <n v="1"/>
    <n v="1"/>
    <n v="0"/>
    <n v="0"/>
  </r>
  <r>
    <s v="EE26 Mátrai Emília Fédra"/>
    <x v="1"/>
    <n v="2"/>
    <n v="29"/>
    <n v="9"/>
    <n v="0"/>
    <n v="0"/>
    <n v="31"/>
    <n v="1"/>
    <n v="1"/>
    <n v="0"/>
    <n v="0"/>
  </r>
  <r>
    <s v="EE26 Miklós Szofi"/>
    <x v="1"/>
    <n v="2"/>
    <n v="13"/>
    <n v="6"/>
    <n v="0"/>
    <n v="0"/>
    <n v="15"/>
    <n v="1"/>
    <n v="1"/>
    <n v="0"/>
    <n v="0"/>
  </r>
  <r>
    <s v="EE26 Nagy Bianka"/>
    <x v="1"/>
    <n v="3"/>
    <n v="46"/>
    <n v="3"/>
    <n v="0"/>
    <n v="0"/>
    <n v="49"/>
    <n v="1"/>
    <n v="1"/>
    <n v="0"/>
    <n v="0"/>
  </r>
  <r>
    <s v="EE26 Németh Vilmos Kristóf"/>
    <x v="1"/>
    <n v="2"/>
    <n v="24"/>
    <n v="16"/>
    <n v="0"/>
    <n v="0"/>
    <n v="26"/>
    <n v="1"/>
    <n v="1"/>
    <n v="0"/>
    <n v="0"/>
  </r>
  <r>
    <s v="EE26 Shesternyov Zakhar"/>
    <x v="1"/>
    <n v="2"/>
    <n v="5"/>
    <n v="1"/>
    <n v="0"/>
    <n v="8"/>
    <n v="15"/>
    <n v="1"/>
    <n v="1"/>
    <n v="0"/>
    <n v="1"/>
  </r>
  <r>
    <s v="EE26 Vasvári Zoltán Lorenzó"/>
    <x v="1"/>
    <n v="2"/>
    <n v="15"/>
    <n v="4"/>
    <n v="0"/>
    <n v="8"/>
    <n v="25"/>
    <n v="1"/>
    <n v="1"/>
    <n v="0"/>
    <n v="1"/>
  </r>
  <r>
    <s v="EE26 Végh Barbara Marianna"/>
    <x v="1"/>
    <n v="2"/>
    <n v="35"/>
    <n v="16"/>
    <n v="0"/>
    <n v="0"/>
    <n v="37"/>
    <n v="1"/>
    <n v="1"/>
    <n v="0"/>
    <n v="0"/>
  </r>
  <r>
    <s v="EE26 Vörös Janka"/>
    <x v="1"/>
    <n v="2"/>
    <n v="11"/>
    <n v="9"/>
    <n v="0"/>
    <n v="0"/>
    <n v="13"/>
    <n v="1"/>
    <n v="1"/>
    <n v="0"/>
    <n v="0"/>
  </r>
  <r>
    <s v="EE26 Wéber Milán"/>
    <x v="1"/>
    <n v="2"/>
    <n v="209"/>
    <n v="187"/>
    <n v="2769"/>
    <n v="8"/>
    <n v="2988"/>
    <n v="1"/>
    <n v="1"/>
    <n v="1"/>
    <n v="1"/>
  </r>
  <r>
    <s v="EE26 Ambrus Liliána"/>
    <x v="2"/>
    <n v="2"/>
    <n v="65"/>
    <n v="38"/>
    <n v="0"/>
    <n v="0"/>
    <n v="67"/>
    <n v="1"/>
    <n v="1"/>
    <n v="0"/>
    <n v="0"/>
  </r>
  <r>
    <s v="EE26 Barcsa Virág"/>
    <x v="2"/>
    <n v="1"/>
    <n v="130"/>
    <n v="32"/>
    <n v="0"/>
    <n v="9"/>
    <n v="140"/>
    <n v="1"/>
    <n v="1"/>
    <n v="0"/>
    <n v="1"/>
  </r>
  <r>
    <s v="EE26 Balogh Norbert"/>
    <x v="2"/>
    <n v="1"/>
    <n v="9"/>
    <n v="1"/>
    <n v="0"/>
    <n v="0"/>
    <n v="10"/>
    <n v="1"/>
    <n v="1"/>
    <n v="0"/>
    <n v="0"/>
  </r>
  <r>
    <s v="EE26 Balog Zsolt Armando"/>
    <x v="2"/>
    <n v="2"/>
    <n v="59"/>
    <n v="32"/>
    <n v="0"/>
    <n v="0"/>
    <n v="61"/>
    <n v="1"/>
    <n v="1"/>
    <n v="0"/>
    <n v="0"/>
  </r>
  <r>
    <s v="EE26 Bíró Rikárdó Diego"/>
    <x v="2"/>
    <n v="2"/>
    <n v="17"/>
    <n v="9"/>
    <n v="0"/>
    <n v="8"/>
    <n v="27"/>
    <n v="1"/>
    <n v="1"/>
    <n v="0"/>
    <n v="1"/>
  </r>
  <r>
    <s v="EE26 Bóta Lia Edina"/>
    <x v="2"/>
    <n v="1"/>
    <n v="91"/>
    <n v="61"/>
    <n v="0"/>
    <n v="8"/>
    <n v="100"/>
    <n v="1"/>
    <n v="1"/>
    <n v="0"/>
    <n v="1"/>
  </r>
  <r>
    <s v="EE26 Bogda Emília Ágnes"/>
    <x v="2"/>
    <n v="1"/>
    <n v="53"/>
    <n v="21"/>
    <n v="0"/>
    <n v="0"/>
    <n v="54"/>
    <n v="1"/>
    <n v="1"/>
    <n v="0"/>
    <n v="0"/>
  </r>
  <r>
    <s v="EE26 Buzási Máté"/>
    <x v="2"/>
    <n v="0"/>
    <n v="103"/>
    <n v="21"/>
    <n v="0"/>
    <n v="0"/>
    <n v="103"/>
    <n v="0"/>
    <n v="1"/>
    <n v="0"/>
    <n v="0"/>
  </r>
  <r>
    <s v="EE26 Csonka Ramira"/>
    <x v="2"/>
    <n v="2"/>
    <n v="49"/>
    <n v="21"/>
    <n v="0"/>
    <n v="8"/>
    <n v="59"/>
    <n v="1"/>
    <n v="1"/>
    <n v="0"/>
    <n v="1"/>
  </r>
  <r>
    <s v="EE26 Füredi Laura Elizabet"/>
    <x v="2"/>
    <n v="2"/>
    <n v="77"/>
    <n v="28"/>
    <n v="1"/>
    <n v="9"/>
    <n v="89"/>
    <n v="1"/>
    <n v="1"/>
    <n v="1"/>
    <n v="1"/>
  </r>
  <r>
    <s v="EE26 Gáspár Bálint"/>
    <x v="2"/>
    <n v="2"/>
    <n v="99"/>
    <n v="43"/>
    <n v="0"/>
    <n v="0"/>
    <n v="101"/>
    <n v="1"/>
    <n v="1"/>
    <n v="0"/>
    <n v="0"/>
  </r>
  <r>
    <s v="EE26 Horváth Karina Lia"/>
    <x v="2"/>
    <n v="0"/>
    <n v="0"/>
    <n v="0"/>
    <n v="0"/>
    <n v="0"/>
    <n v="0"/>
    <n v="0"/>
    <n v="0"/>
    <n v="0"/>
    <n v="0"/>
  </r>
  <r>
    <s v="EE26 Kis-Iván Norbert"/>
    <x v="2"/>
    <n v="2"/>
    <n v="1"/>
    <n v="1"/>
    <n v="0"/>
    <n v="0"/>
    <n v="3"/>
    <n v="1"/>
    <n v="1"/>
    <n v="0"/>
    <n v="0"/>
  </r>
  <r>
    <s v="EE26 Mátrai Izabella Valentina"/>
    <x v="2"/>
    <n v="2"/>
    <n v="8"/>
    <n v="4"/>
    <n v="0"/>
    <n v="0"/>
    <n v="10"/>
    <n v="1"/>
    <n v="1"/>
    <n v="0"/>
    <n v="0"/>
  </r>
  <r>
    <s v="EE26 Orsós Blanka Bianka"/>
    <x v="2"/>
    <n v="2"/>
    <n v="8"/>
    <n v="1"/>
    <n v="0"/>
    <n v="7"/>
    <n v="17"/>
    <n v="1"/>
    <n v="1"/>
    <n v="0"/>
    <n v="1"/>
  </r>
  <r>
    <s v="EE26 Orsós Krisztián"/>
    <x v="2"/>
    <n v="2"/>
    <n v="0"/>
    <n v="0"/>
    <n v="0"/>
    <n v="8"/>
    <n v="10"/>
    <n v="1"/>
    <n v="0"/>
    <n v="0"/>
    <n v="1"/>
  </r>
  <r>
    <s v="EE26 Szőke Dániel"/>
    <x v="2"/>
    <n v="2"/>
    <n v="44"/>
    <n v="18"/>
    <n v="0"/>
    <n v="0"/>
    <n v="46"/>
    <n v="1"/>
    <n v="1"/>
    <n v="0"/>
    <n v="0"/>
  </r>
  <r>
    <s v="EE26 Teleki Evangelina Andrea"/>
    <x v="2"/>
    <n v="2"/>
    <n v="86"/>
    <n v="40"/>
    <n v="0"/>
    <n v="8"/>
    <n v="96"/>
    <n v="1"/>
    <n v="1"/>
    <n v="0"/>
    <n v="1"/>
  </r>
  <r>
    <s v="EE26 Vajda Dezső Donát"/>
    <x v="2"/>
    <n v="2"/>
    <n v="21"/>
    <n v="4"/>
    <n v="0"/>
    <n v="0"/>
    <n v="23"/>
    <n v="1"/>
    <n v="1"/>
    <n v="0"/>
    <n v="0"/>
  </r>
  <r>
    <s v="EE26 Vukman Tibor"/>
    <x v="2"/>
    <n v="2"/>
    <n v="19"/>
    <n v="1"/>
    <n v="0"/>
    <n v="0"/>
    <n v="21"/>
    <n v="1"/>
    <n v="1"/>
    <n v="0"/>
    <n v="0"/>
  </r>
  <r>
    <s v="EE26 Bernát Evelin"/>
    <x v="3"/>
    <n v="1"/>
    <n v="23"/>
    <n v="3"/>
    <n v="0"/>
    <n v="8"/>
    <n v="32"/>
    <n v="1"/>
    <n v="1"/>
    <n v="0"/>
    <n v="1"/>
  </r>
  <r>
    <s v="EE26 Bíró Lucián Ronaldo"/>
    <x v="3"/>
    <n v="4"/>
    <n v="43"/>
    <n v="14"/>
    <n v="0"/>
    <n v="0"/>
    <n v="47"/>
    <n v="1"/>
    <n v="1"/>
    <n v="0"/>
    <n v="0"/>
  </r>
  <r>
    <s v="EE26 Bogdán Veronika"/>
    <x v="3"/>
    <n v="4"/>
    <n v="69"/>
    <n v="12"/>
    <n v="3"/>
    <n v="8"/>
    <n v="84"/>
    <n v="1"/>
    <n v="1"/>
    <n v="1"/>
    <n v="1"/>
  </r>
  <r>
    <s v="EE26 Czilják Leonetta"/>
    <x v="3"/>
    <n v="3"/>
    <n v="31"/>
    <n v="4"/>
    <n v="3"/>
    <n v="9"/>
    <n v="46"/>
    <n v="1"/>
    <n v="1"/>
    <n v="1"/>
    <n v="1"/>
  </r>
  <r>
    <s v="EE26 Farkas Ibolya Aranka"/>
    <x v="3"/>
    <n v="9"/>
    <n v="62"/>
    <n v="17"/>
    <n v="0"/>
    <n v="8"/>
    <n v="79"/>
    <n v="1"/>
    <n v="1"/>
    <n v="0"/>
    <n v="1"/>
  </r>
  <r>
    <s v="EE26 Füredi Fanni Hanna"/>
    <x v="3"/>
    <n v="5"/>
    <n v="44"/>
    <n v="4"/>
    <n v="0"/>
    <n v="9"/>
    <n v="58"/>
    <n v="1"/>
    <n v="1"/>
    <n v="0"/>
    <n v="1"/>
  </r>
  <r>
    <s v="EE26 Kalányos Stella Hanna"/>
    <x v="3"/>
    <n v="3"/>
    <n v="92"/>
    <n v="31"/>
    <n v="0"/>
    <n v="8"/>
    <n v="103"/>
    <n v="1"/>
    <n v="1"/>
    <n v="0"/>
    <n v="1"/>
  </r>
  <r>
    <s v="EE26 Kovács Dominik"/>
    <x v="3"/>
    <n v="4"/>
    <n v="62"/>
    <n v="3"/>
    <n v="0"/>
    <n v="0"/>
    <n v="66"/>
    <n v="1"/>
    <n v="1"/>
    <n v="0"/>
    <n v="0"/>
  </r>
  <r>
    <s v="EE26 Kuti Barnabás"/>
    <x v="3"/>
    <n v="4"/>
    <n v="35"/>
    <n v="4"/>
    <n v="3"/>
    <n v="8"/>
    <n v="50"/>
    <n v="1"/>
    <n v="1"/>
    <n v="1"/>
    <n v="1"/>
  </r>
  <r>
    <s v="EE26 Kuti Sára"/>
    <x v="3"/>
    <n v="0"/>
    <n v="63"/>
    <n v="19"/>
    <n v="0"/>
    <n v="9"/>
    <n v="72"/>
    <n v="0"/>
    <n v="1"/>
    <n v="0"/>
    <n v="1"/>
  </r>
  <r>
    <s v="EE26 Mátrai Amira Petra"/>
    <x v="3"/>
    <n v="4"/>
    <n v="45"/>
    <n v="9"/>
    <n v="0"/>
    <n v="9"/>
    <n v="58"/>
    <n v="1"/>
    <n v="1"/>
    <n v="0"/>
    <n v="1"/>
  </r>
  <r>
    <s v="EE26 Nagy Kristof"/>
    <x v="3"/>
    <n v="3"/>
    <n v="53"/>
    <n v="6"/>
    <n v="0"/>
    <n v="7"/>
    <n v="63"/>
    <n v="1"/>
    <n v="1"/>
    <n v="0"/>
    <n v="1"/>
  </r>
  <r>
    <s v="EE26 Nagy Zselyke"/>
    <x v="3"/>
    <n v="3"/>
    <n v="62"/>
    <n v="27"/>
    <n v="0"/>
    <n v="0"/>
    <n v="65"/>
    <n v="1"/>
    <n v="1"/>
    <n v="0"/>
    <n v="0"/>
  </r>
  <r>
    <s v="EE26 Orsós Linda"/>
    <x v="3"/>
    <n v="3"/>
    <n v="67"/>
    <n v="15"/>
    <n v="0"/>
    <n v="8"/>
    <n v="78"/>
    <n v="1"/>
    <n v="1"/>
    <n v="0"/>
    <n v="1"/>
  </r>
  <r>
    <s v="EE26 Pellérdi Florencia Mirjam"/>
    <x v="3"/>
    <n v="0"/>
    <n v="29"/>
    <n v="6"/>
    <n v="0"/>
    <n v="0"/>
    <n v="29"/>
    <n v="0"/>
    <n v="1"/>
    <n v="0"/>
    <n v="0"/>
  </r>
  <r>
    <s v="EE26 Schlichler Noémi"/>
    <x v="3"/>
    <n v="3"/>
    <n v="24"/>
    <n v="10"/>
    <n v="0"/>
    <n v="5"/>
    <n v="32"/>
    <n v="1"/>
    <n v="1"/>
    <n v="0"/>
    <n v="1"/>
  </r>
  <r>
    <s v="EE26 Vajda Bendegúz"/>
    <x v="3"/>
    <n v="5"/>
    <n v="8"/>
    <n v="1"/>
    <n v="3"/>
    <n v="3"/>
    <n v="19"/>
    <n v="1"/>
    <n v="1"/>
    <n v="1"/>
    <n v="1"/>
  </r>
  <r>
    <s v="EE26 Balog Ármin"/>
    <x v="4"/>
    <n v="1"/>
    <n v="0"/>
    <n v="0"/>
    <n v="0"/>
    <n v="0"/>
    <n v="1"/>
    <n v="1"/>
    <n v="0"/>
    <n v="0"/>
    <n v="0"/>
  </r>
  <r>
    <s v="EE26 Bors Dániel"/>
    <x v="4"/>
    <n v="2"/>
    <n v="0"/>
    <n v="0"/>
    <n v="0"/>
    <n v="0"/>
    <n v="2"/>
    <n v="1"/>
    <n v="0"/>
    <n v="0"/>
    <n v="0"/>
  </r>
  <r>
    <s v="EE26 Csonka Vivien"/>
    <x v="4"/>
    <n v="4"/>
    <n v="19"/>
    <n v="3"/>
    <n v="0"/>
    <n v="0"/>
    <n v="23"/>
    <n v="1"/>
    <n v="1"/>
    <n v="0"/>
    <n v="0"/>
  </r>
  <r>
    <s v="EE26 Gulyás Milán"/>
    <x v="4"/>
    <n v="5"/>
    <n v="2"/>
    <n v="0"/>
    <n v="9"/>
    <n v="0"/>
    <n v="16"/>
    <n v="1"/>
    <n v="1"/>
    <n v="1"/>
    <n v="0"/>
  </r>
  <r>
    <s v="EE26 Ignácz Gabriella"/>
    <x v="4"/>
    <n v="0"/>
    <n v="0"/>
    <n v="0"/>
    <n v="0"/>
    <n v="0"/>
    <n v="0"/>
    <n v="0"/>
    <n v="0"/>
    <n v="0"/>
    <n v="0"/>
  </r>
  <r>
    <s v="EE26 Kosaras Zsófia"/>
    <x v="4"/>
    <n v="4"/>
    <n v="14"/>
    <n v="5"/>
    <n v="0"/>
    <n v="0"/>
    <n v="18"/>
    <n v="1"/>
    <n v="1"/>
    <n v="0"/>
    <n v="0"/>
  </r>
  <r>
    <s v="EE26 Kovács Kornél"/>
    <x v="4"/>
    <n v="4"/>
    <n v="0"/>
    <n v="0"/>
    <n v="0"/>
    <n v="0"/>
    <n v="4"/>
    <n v="1"/>
    <n v="0"/>
    <n v="0"/>
    <n v="0"/>
  </r>
  <r>
    <s v="EE26 Molnár Lizett Petra"/>
    <x v="4"/>
    <n v="4"/>
    <n v="9"/>
    <n v="0"/>
    <n v="0"/>
    <n v="0"/>
    <n v="13"/>
    <n v="1"/>
    <n v="1"/>
    <n v="0"/>
    <n v="0"/>
  </r>
  <r>
    <s v="EE26 Nagy Fanni"/>
    <x v="4"/>
    <n v="4"/>
    <n v="3"/>
    <n v="1"/>
    <n v="0"/>
    <n v="0"/>
    <n v="7"/>
    <n v="1"/>
    <n v="1"/>
    <n v="0"/>
    <n v="0"/>
  </r>
  <r>
    <s v="EE26 Peszleg Olivér József"/>
    <x v="4"/>
    <n v="4"/>
    <n v="0"/>
    <n v="0"/>
    <n v="0"/>
    <n v="0"/>
    <n v="4"/>
    <n v="1"/>
    <n v="0"/>
    <n v="0"/>
    <n v="0"/>
  </r>
  <r>
    <s v="EE26 Tótfalusi Zsóka"/>
    <x v="4"/>
    <n v="5"/>
    <n v="0"/>
    <n v="0"/>
    <n v="0"/>
    <n v="8"/>
    <n v="13"/>
    <n v="1"/>
    <n v="0"/>
    <n v="0"/>
    <n v="1"/>
  </r>
  <r>
    <s v="EE26 Gulyás Patrik Gábor"/>
    <x v="5"/>
    <n v="5"/>
    <n v="1"/>
    <n v="0"/>
    <n v="10"/>
    <n v="0"/>
    <n v="16"/>
    <n v="1"/>
    <n v="1"/>
    <n v="1"/>
    <n v="0"/>
  </r>
  <r>
    <s v="EE26 Kőszegi Krisztián Armandó"/>
    <x v="5"/>
    <n v="4"/>
    <n v="0"/>
    <n v="0"/>
    <n v="0"/>
    <n v="0"/>
    <n v="4"/>
    <n v="1"/>
    <n v="0"/>
    <n v="0"/>
    <n v="0"/>
  </r>
  <r>
    <s v="EE26 Lakatos Sándor Dominik"/>
    <x v="5"/>
    <n v="4"/>
    <n v="0"/>
    <n v="0"/>
    <n v="0"/>
    <n v="0"/>
    <n v="4"/>
    <n v="1"/>
    <n v="0"/>
    <n v="0"/>
    <n v="0"/>
  </r>
  <r>
    <s v="EE26 Nagy Benjámin Nikolasz"/>
    <x v="5"/>
    <n v="4"/>
    <n v="0"/>
    <n v="0"/>
    <n v="0"/>
    <n v="0"/>
    <n v="4"/>
    <n v="1"/>
    <n v="0"/>
    <n v="0"/>
    <n v="0"/>
  </r>
  <r>
    <s v="EE26 Németh Szabolcs Attila"/>
    <x v="5"/>
    <n v="5"/>
    <n v="6"/>
    <n v="2"/>
    <n v="32"/>
    <n v="0"/>
    <n v="43"/>
    <n v="1"/>
    <n v="1"/>
    <n v="1"/>
    <n v="0"/>
  </r>
  <r>
    <s v="EE26 Orsós Miklós"/>
    <x v="5"/>
    <n v="0"/>
    <n v="0"/>
    <n v="0"/>
    <n v="0"/>
    <n v="0"/>
    <n v="0"/>
    <n v="0"/>
    <n v="0"/>
    <n v="0"/>
    <n v="0"/>
  </r>
  <r>
    <s v="EE26 Pásztó Lia"/>
    <x v="5"/>
    <n v="5"/>
    <n v="24"/>
    <n v="4"/>
    <n v="0"/>
    <n v="0"/>
    <n v="29"/>
    <n v="1"/>
    <n v="1"/>
    <n v="0"/>
    <n v="0"/>
  </r>
  <r>
    <s v="EE26 Simon Dávid"/>
    <x v="5"/>
    <n v="3"/>
    <n v="9"/>
    <n v="4"/>
    <n v="3"/>
    <n v="0"/>
    <n v="15"/>
    <n v="1"/>
    <n v="1"/>
    <n v="1"/>
    <n v="0"/>
  </r>
  <r>
    <s v="EE26 Szij Dániel"/>
    <x v="5"/>
    <n v="4"/>
    <n v="6"/>
    <n v="0"/>
    <n v="16"/>
    <n v="0"/>
    <n v="26"/>
    <n v="1"/>
    <n v="1"/>
    <n v="1"/>
    <n v="0"/>
  </r>
  <r>
    <s v="EE26 Szőke Szabina"/>
    <x v="5"/>
    <n v="0"/>
    <n v="0"/>
    <n v="0"/>
    <n v="0"/>
    <n v="0"/>
    <n v="0"/>
    <n v="0"/>
    <n v="0"/>
    <n v="0"/>
    <n v="0"/>
  </r>
  <r>
    <s v="EE26 Takács Kinga"/>
    <x v="5"/>
    <n v="0"/>
    <n v="11"/>
    <n v="1"/>
    <n v="0"/>
    <n v="0"/>
    <n v="11"/>
    <n v="0"/>
    <n v="1"/>
    <n v="0"/>
    <n v="0"/>
  </r>
  <r>
    <s v="EE26 Verkman Zita"/>
    <x v="5"/>
    <n v="6"/>
    <n v="0"/>
    <n v="0"/>
    <n v="0"/>
    <n v="0"/>
    <n v="6"/>
    <n v="1"/>
    <n v="0"/>
    <n v="0"/>
    <n v="0"/>
  </r>
  <r>
    <s v="EE26 Osváth Attila"/>
    <x v="3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943494-9CC0-444B-8FC5-85DE89AF54C7}" name="Kimutatás3" cacheId="45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3:K10" firstHeaderRow="0" firstDataRow="1" firstDataCol="1"/>
  <pivotFields count="12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Összeg / 211" fld="2" baseField="0" baseItem="0" numFmtId="1"/>
    <dataField name="Összeg / 2 829" fld="3" baseField="0" baseItem="0" numFmtId="1"/>
    <dataField name="Összeg / 1 024" fld="4" baseField="0" baseItem="0" numFmtId="1"/>
    <dataField name="Összeg / 2 859" fld="5" baseField="0" baseItem="0" numFmtId="1"/>
    <dataField name="Összeg / 308" fld="6" baseField="0" baseItem="0" numFmtId="1"/>
    <dataField name="Összeg / 6 207" fld="7" baseField="0" baseItem="0" numFmtId="1"/>
    <dataField name="Összeg / 81" fld="8" baseField="0" baseItem="0"/>
    <dataField name="Összeg / 74" fld="9" baseField="0" baseItem="0"/>
    <dataField name="Összeg / 13" fld="10" baseField="0" baseItem="0"/>
    <dataField name="Összeg / 39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A1B1-032F-5341-BEC6-3AD1E82E9FFC}">
  <sheetPr>
    <pageSetUpPr fitToPage="1"/>
  </sheetPr>
  <dimension ref="A1:Y20"/>
  <sheetViews>
    <sheetView tabSelected="1" zoomScale="70" zoomScaleNormal="70" workbookViewId="0">
      <pane ySplit="6" topLeftCell="A7" activePane="bottomLeft" state="frozen"/>
      <selection activeCell="F1" sqref="F1"/>
      <selection pane="bottomLeft" activeCell="A4" sqref="A4:A5"/>
    </sheetView>
  </sheetViews>
  <sheetFormatPr defaultColWidth="10.6640625" defaultRowHeight="15.5"/>
  <cols>
    <col min="2" max="4" width="12.5" customWidth="1"/>
    <col min="5" max="5" width="13.6640625" customWidth="1"/>
    <col min="6" max="6" width="2.83203125" customWidth="1"/>
    <col min="7" max="7" width="11.9140625" customWidth="1"/>
    <col min="8" max="8" width="3.83203125" customWidth="1"/>
    <col min="9" max="9" width="2.83203125" customWidth="1"/>
    <col min="10" max="11" width="10.83203125" customWidth="1"/>
    <col min="12" max="12" width="3.5" customWidth="1"/>
    <col min="16" max="16" width="3.83203125" customWidth="1"/>
    <col min="17" max="19" width="12.6640625" customWidth="1"/>
    <col min="20" max="20" width="3.6640625" customWidth="1"/>
    <col min="23" max="23" width="3.83203125" customWidth="1"/>
    <col min="24" max="25" width="12" customWidth="1"/>
  </cols>
  <sheetData>
    <row r="1" spans="1:25" s="6" customFormat="1" ht="26" customHeight="1">
      <c r="A1" s="10" t="s">
        <v>32</v>
      </c>
    </row>
    <row r="2" spans="1:25" ht="16" thickBot="1">
      <c r="A2" s="7"/>
    </row>
    <row r="3" spans="1:25" s="11" customFormat="1" ht="42" customHeight="1">
      <c r="A3" s="64" t="s">
        <v>29</v>
      </c>
      <c r="B3" s="65"/>
      <c r="C3" s="65"/>
      <c r="D3" s="65"/>
      <c r="E3" s="66"/>
      <c r="F3" s="15"/>
      <c r="G3" s="57"/>
      <c r="H3" s="70"/>
      <c r="I3" s="15"/>
      <c r="J3" s="57"/>
      <c r="K3" s="58"/>
      <c r="M3" s="55" t="s">
        <v>9</v>
      </c>
      <c r="N3" s="59"/>
      <c r="O3" s="56"/>
      <c r="Q3" s="55" t="s">
        <v>19</v>
      </c>
      <c r="R3" s="59"/>
      <c r="S3" s="56"/>
      <c r="U3" s="55" t="s">
        <v>11</v>
      </c>
      <c r="V3" s="56"/>
      <c r="X3" s="55" t="s">
        <v>10</v>
      </c>
      <c r="Y3" s="56"/>
    </row>
    <row r="4" spans="1:25" ht="78">
      <c r="A4" s="60" t="s">
        <v>5</v>
      </c>
      <c r="B4" s="2" t="s">
        <v>31</v>
      </c>
      <c r="C4" s="2" t="s">
        <v>17</v>
      </c>
      <c r="D4" s="3" t="s">
        <v>4</v>
      </c>
      <c r="E4" s="3" t="s">
        <v>20</v>
      </c>
      <c r="G4" s="3" t="s">
        <v>27</v>
      </c>
      <c r="H4" s="37" t="s">
        <v>28</v>
      </c>
      <c r="J4" s="8" t="s">
        <v>8</v>
      </c>
      <c r="K4" s="16" t="s">
        <v>26</v>
      </c>
      <c r="M4" s="62" t="s">
        <v>5</v>
      </c>
      <c r="N4" s="2" t="s">
        <v>3</v>
      </c>
      <c r="O4" s="3" t="s">
        <v>4</v>
      </c>
      <c r="Q4" s="2" t="s">
        <v>3</v>
      </c>
      <c r="R4" s="3" t="s">
        <v>4</v>
      </c>
      <c r="S4" s="3" t="s">
        <v>21</v>
      </c>
      <c r="U4" s="2" t="s">
        <v>3</v>
      </c>
      <c r="V4" s="3" t="s">
        <v>4</v>
      </c>
      <c r="X4" s="2" t="s">
        <v>3</v>
      </c>
      <c r="Y4" s="3" t="s">
        <v>4</v>
      </c>
    </row>
    <row r="5" spans="1:25">
      <c r="A5" s="61"/>
      <c r="B5" s="2" t="s">
        <v>6</v>
      </c>
      <c r="C5" s="2" t="s">
        <v>6</v>
      </c>
      <c r="D5" s="3" t="s">
        <v>7</v>
      </c>
      <c r="E5" s="3" t="s">
        <v>7</v>
      </c>
      <c r="G5" s="3" t="s">
        <v>7</v>
      </c>
      <c r="H5" s="3" t="s">
        <v>6</v>
      </c>
      <c r="J5" s="8" t="s">
        <v>7</v>
      </c>
      <c r="K5" s="16" t="s">
        <v>7</v>
      </c>
      <c r="M5" s="63"/>
      <c r="N5" s="2" t="s">
        <v>6</v>
      </c>
      <c r="O5" s="3" t="s">
        <v>7</v>
      </c>
      <c r="Q5" s="2" t="s">
        <v>6</v>
      </c>
      <c r="R5" s="3" t="s">
        <v>7</v>
      </c>
      <c r="S5" s="3" t="s">
        <v>7</v>
      </c>
      <c r="U5" s="2" t="s">
        <v>6</v>
      </c>
      <c r="V5" s="3" t="s">
        <v>7</v>
      </c>
      <c r="X5" s="2" t="s">
        <v>6</v>
      </c>
      <c r="Y5" s="3" t="s">
        <v>7</v>
      </c>
    </row>
    <row r="6" spans="1:25" s="6" customFormat="1">
      <c r="A6" s="17" t="s">
        <v>0</v>
      </c>
      <c r="B6" s="9">
        <f>SUM(B7:B12)</f>
        <v>92</v>
      </c>
      <c r="C6" s="9">
        <f ca="1">SUM(C7:C12)</f>
        <v>83</v>
      </c>
      <c r="D6" s="9">
        <f>SUM(D7:D12)</f>
        <v>6207</v>
      </c>
      <c r="E6" s="9">
        <f>SUM(E7:E12)</f>
        <v>1024</v>
      </c>
      <c r="F6" s="18"/>
      <c r="G6" s="9">
        <f>SUM(G7:G12)</f>
        <v>5996</v>
      </c>
      <c r="H6" s="36">
        <f ca="1">SUM(H7:H12)</f>
        <v>74</v>
      </c>
      <c r="I6" s="18"/>
      <c r="J6" s="8"/>
      <c r="K6" s="16"/>
      <c r="M6" s="5" t="s">
        <v>0</v>
      </c>
      <c r="N6" s="9">
        <f>SUM(N7:N12)</f>
        <v>81</v>
      </c>
      <c r="O6" s="9">
        <f>SUM(O7:O12)</f>
        <v>211</v>
      </c>
      <c r="P6"/>
      <c r="Q6" s="9">
        <f>SUM(Q7:Q12)</f>
        <v>74</v>
      </c>
      <c r="R6" s="9">
        <f>SUM(R7:R12)</f>
        <v>2829</v>
      </c>
      <c r="S6" s="9">
        <f>SUM(S7:S12)</f>
        <v>1024</v>
      </c>
      <c r="U6" s="9">
        <f>SUM(U7:U12)</f>
        <v>13</v>
      </c>
      <c r="V6" s="9">
        <f>SUM(V7:V12)</f>
        <v>2859</v>
      </c>
      <c r="X6" s="9">
        <f ca="1">SUM(X7:X12)</f>
        <v>39</v>
      </c>
      <c r="Y6" s="9">
        <f>SUM(Y7:Y12)</f>
        <v>308</v>
      </c>
    </row>
    <row r="7" spans="1:25">
      <c r="A7" s="19">
        <v>3</v>
      </c>
      <c r="B7" s="30">
        <f>COUNTIF(osztály_névsor!A:A,A7)</f>
        <v>15</v>
      </c>
      <c r="C7" s="32">
        <f ca="1">MAX(N7,Q7,U7,X7)</f>
        <v>13</v>
      </c>
      <c r="D7" s="32">
        <f>+O7+R7+V7+Y7</f>
        <v>549</v>
      </c>
      <c r="E7" s="30">
        <f>+S7</f>
        <v>120</v>
      </c>
      <c r="F7" s="20"/>
      <c r="G7" s="32">
        <f t="shared" ref="G7:G12" si="0">R7+V7+Y7</f>
        <v>536</v>
      </c>
      <c r="H7" s="39">
        <f ca="1">MAX(Q7,U7,X7)</f>
        <v>13</v>
      </c>
      <c r="I7" s="20"/>
      <c r="J7" s="1">
        <f>IFERROR(D7/B7,0)</f>
        <v>36.6</v>
      </c>
      <c r="K7" s="21">
        <f ca="1">IFERROR(D7/C7,0)</f>
        <v>42.230769230769234</v>
      </c>
      <c r="M7" s="31">
        <f>+A7</f>
        <v>3</v>
      </c>
      <c r="N7" s="29">
        <v>13</v>
      </c>
      <c r="O7" s="29">
        <v>13</v>
      </c>
      <c r="Q7" s="29">
        <v>13</v>
      </c>
      <c r="R7" s="32">
        <v>431</v>
      </c>
      <c r="S7" s="32">
        <v>120</v>
      </c>
      <c r="U7" s="29">
        <v>1</v>
      </c>
      <c r="V7" s="32">
        <v>1</v>
      </c>
      <c r="X7" s="29">
        <f ca="1">SUMIF('Részletes lista'!$B:L,$M7,'Részletes lista'!L:L)</f>
        <v>13</v>
      </c>
      <c r="Y7" s="32">
        <v>104</v>
      </c>
    </row>
    <row r="8" spans="1:25">
      <c r="A8" s="51">
        <v>4</v>
      </c>
      <c r="B8" s="52">
        <f>COUNTIF(osztály_névsor!A:A,A8)</f>
        <v>16</v>
      </c>
      <c r="C8" s="53">
        <f t="shared" ref="C8:C12" ca="1" si="1">MAX(N8,Q8,U8,X8)</f>
        <v>16</v>
      </c>
      <c r="D8" s="53">
        <f t="shared" ref="D8:D12" si="2">+O8+R8+V8+Y8</f>
        <v>3381</v>
      </c>
      <c r="E8" s="52">
        <f t="shared" ref="E8:E12" si="3">+S8</f>
        <v>323</v>
      </c>
      <c r="F8" s="20"/>
      <c r="G8" s="32">
        <f t="shared" si="0"/>
        <v>3350</v>
      </c>
      <c r="H8" s="39">
        <f t="shared" ref="H8:H12" ca="1" si="4">MAX(Q8,U8,X8)</f>
        <v>15</v>
      </c>
      <c r="I8" s="20"/>
      <c r="J8" s="1">
        <f t="shared" ref="J8:J12" si="5">IFERROR(D8/B8,0)</f>
        <v>211.3125</v>
      </c>
      <c r="K8" s="21">
        <f t="shared" ref="K8:K12" ca="1" si="6">IFERROR(D8/C8,0)</f>
        <v>211.3125</v>
      </c>
      <c r="M8" s="31">
        <f t="shared" ref="M8:M12" si="7">+A8</f>
        <v>4</v>
      </c>
      <c r="N8" s="29">
        <v>16</v>
      </c>
      <c r="O8" s="29">
        <v>31</v>
      </c>
      <c r="Q8" s="29">
        <v>15</v>
      </c>
      <c r="R8" s="32">
        <v>543</v>
      </c>
      <c r="S8" s="32">
        <v>323</v>
      </c>
      <c r="U8" s="29">
        <v>2</v>
      </c>
      <c r="V8" s="32">
        <v>2775</v>
      </c>
      <c r="X8" s="29">
        <f ca="1">SUMIF('Részletes lista'!$B:L,$M8,'Részletes lista'!L:L)</f>
        <v>4</v>
      </c>
      <c r="Y8" s="32">
        <v>32</v>
      </c>
    </row>
    <row r="9" spans="1:25">
      <c r="A9" s="19">
        <v>5</v>
      </c>
      <c r="B9" s="30">
        <f>COUNTIF(osztály_névsor!A:A,A9)</f>
        <v>20</v>
      </c>
      <c r="C9" s="32">
        <f t="shared" ca="1" si="1"/>
        <v>18</v>
      </c>
      <c r="D9" s="32">
        <f t="shared" si="2"/>
        <v>1037</v>
      </c>
      <c r="E9" s="30">
        <f t="shared" si="3"/>
        <v>376</v>
      </c>
      <c r="F9" s="20"/>
      <c r="G9" s="32">
        <f t="shared" si="0"/>
        <v>1005</v>
      </c>
      <c r="H9" s="39">
        <f t="shared" ca="1" si="4"/>
        <v>18</v>
      </c>
      <c r="I9" s="20"/>
      <c r="J9" s="1">
        <f t="shared" si="5"/>
        <v>51.85</v>
      </c>
      <c r="K9" s="21">
        <f t="shared" ca="1" si="6"/>
        <v>57.611111111111114</v>
      </c>
      <c r="M9" s="31">
        <f t="shared" si="7"/>
        <v>5</v>
      </c>
      <c r="N9" s="29">
        <v>18</v>
      </c>
      <c r="O9" s="29">
        <v>32</v>
      </c>
      <c r="Q9" s="29">
        <v>18</v>
      </c>
      <c r="R9" s="32">
        <v>939</v>
      </c>
      <c r="S9" s="32">
        <v>376</v>
      </c>
      <c r="U9" s="29">
        <v>1</v>
      </c>
      <c r="V9" s="32">
        <v>1</v>
      </c>
      <c r="X9" s="29">
        <f ca="1">SUMIF('Részletes lista'!$B:L,$M9,'Részletes lista'!L:L)</f>
        <v>8</v>
      </c>
      <c r="Y9" s="32">
        <v>65</v>
      </c>
    </row>
    <row r="10" spans="1:25">
      <c r="A10" s="19">
        <v>6</v>
      </c>
      <c r="B10" s="30">
        <f>COUNTIF(osztály_névsor!A:A,A10)</f>
        <v>18</v>
      </c>
      <c r="C10" s="32">
        <f t="shared" ca="1" si="1"/>
        <v>17</v>
      </c>
      <c r="D10" s="32">
        <f t="shared" si="2"/>
        <v>981</v>
      </c>
      <c r="E10" s="30">
        <f t="shared" si="3"/>
        <v>185</v>
      </c>
      <c r="F10" s="20"/>
      <c r="G10" s="32">
        <f t="shared" si="0"/>
        <v>923</v>
      </c>
      <c r="H10" s="39">
        <f t="shared" ca="1" si="4"/>
        <v>17</v>
      </c>
      <c r="I10" s="20"/>
      <c r="J10" s="1">
        <f t="shared" si="5"/>
        <v>54.5</v>
      </c>
      <c r="K10" s="21">
        <f t="shared" ca="1" si="6"/>
        <v>57.705882352941174</v>
      </c>
      <c r="M10" s="31">
        <f t="shared" si="7"/>
        <v>6</v>
      </c>
      <c r="N10" s="29">
        <v>15</v>
      </c>
      <c r="O10" s="29">
        <v>58</v>
      </c>
      <c r="Q10" s="29">
        <v>17</v>
      </c>
      <c r="R10" s="32">
        <v>812</v>
      </c>
      <c r="S10" s="32">
        <v>185</v>
      </c>
      <c r="U10" s="29">
        <v>4</v>
      </c>
      <c r="V10" s="32">
        <v>12</v>
      </c>
      <c r="X10" s="29">
        <f ca="1">SUMIF('Részletes lista'!$B:L,$M10,'Részletes lista'!L:L)</f>
        <v>13</v>
      </c>
      <c r="Y10" s="32">
        <v>99</v>
      </c>
    </row>
    <row r="11" spans="1:25">
      <c r="A11" s="19">
        <v>7</v>
      </c>
      <c r="B11" s="30">
        <f>COUNTIF(osztály_névsor!A:A,A11)</f>
        <v>11</v>
      </c>
      <c r="C11" s="32">
        <f t="shared" ca="1" si="1"/>
        <v>10</v>
      </c>
      <c r="D11" s="30">
        <f t="shared" si="2"/>
        <v>101</v>
      </c>
      <c r="E11" s="30">
        <f t="shared" si="3"/>
        <v>9</v>
      </c>
      <c r="F11" s="20"/>
      <c r="G11" s="38">
        <f t="shared" si="0"/>
        <v>64</v>
      </c>
      <c r="H11" s="39">
        <f t="shared" ca="1" si="4"/>
        <v>5</v>
      </c>
      <c r="I11" s="20"/>
      <c r="J11" s="1">
        <f t="shared" si="5"/>
        <v>9.1818181818181817</v>
      </c>
      <c r="K11" s="21">
        <f t="shared" ca="1" si="6"/>
        <v>10.1</v>
      </c>
      <c r="M11" s="31">
        <f t="shared" si="7"/>
        <v>7</v>
      </c>
      <c r="N11" s="29">
        <v>10</v>
      </c>
      <c r="O11" s="29">
        <v>37</v>
      </c>
      <c r="Q11" s="29">
        <v>5</v>
      </c>
      <c r="R11" s="32">
        <v>47</v>
      </c>
      <c r="S11" s="32">
        <v>9</v>
      </c>
      <c r="U11" s="29">
        <v>1</v>
      </c>
      <c r="V11" s="32">
        <v>9</v>
      </c>
      <c r="X11" s="29">
        <f ca="1">SUMIF('Részletes lista'!$B:L,$M11,'Részletes lista'!L:L)</f>
        <v>1</v>
      </c>
      <c r="Y11" s="32">
        <v>8</v>
      </c>
    </row>
    <row r="12" spans="1:25">
      <c r="A12" s="19">
        <v>8</v>
      </c>
      <c r="B12" s="30">
        <f>COUNTIF(osztály_névsor!A:A,A12)</f>
        <v>12</v>
      </c>
      <c r="C12" s="32">
        <f t="shared" ca="1" si="1"/>
        <v>9</v>
      </c>
      <c r="D12" s="30">
        <f t="shared" si="2"/>
        <v>158</v>
      </c>
      <c r="E12" s="30">
        <f t="shared" si="3"/>
        <v>11</v>
      </c>
      <c r="F12" s="20"/>
      <c r="G12" s="38">
        <f t="shared" si="0"/>
        <v>118</v>
      </c>
      <c r="H12" s="39">
        <f t="shared" ca="1" si="4"/>
        <v>6</v>
      </c>
      <c r="I12" s="20"/>
      <c r="J12" s="1">
        <f t="shared" si="5"/>
        <v>13.166666666666666</v>
      </c>
      <c r="K12" s="21">
        <f t="shared" ca="1" si="6"/>
        <v>17.555555555555557</v>
      </c>
      <c r="M12" s="31">
        <f t="shared" si="7"/>
        <v>8</v>
      </c>
      <c r="N12" s="29">
        <v>9</v>
      </c>
      <c r="O12" s="29">
        <v>40</v>
      </c>
      <c r="Q12" s="29">
        <v>6</v>
      </c>
      <c r="R12" s="32">
        <v>57</v>
      </c>
      <c r="S12" s="32">
        <v>11</v>
      </c>
      <c r="U12" s="29">
        <v>4</v>
      </c>
      <c r="V12" s="32">
        <v>61</v>
      </c>
      <c r="X12" s="29">
        <f ca="1">SUMIF('Részletes lista'!$B:L,$M12,'Részletes lista'!L:L)</f>
        <v>0</v>
      </c>
      <c r="Y12" s="32">
        <v>0</v>
      </c>
    </row>
    <row r="13" spans="1:25" ht="16" thickBot="1"/>
    <row r="14" spans="1:25" ht="62">
      <c r="A14" s="22" t="s">
        <v>5</v>
      </c>
      <c r="B14" s="67" t="s">
        <v>22</v>
      </c>
      <c r="C14" s="68"/>
      <c r="D14" s="69"/>
      <c r="E14" s="23" t="s">
        <v>12</v>
      </c>
    </row>
    <row r="15" spans="1:25">
      <c r="A15" s="24">
        <f t="shared" ref="A15:A20" si="8">+A7</f>
        <v>3</v>
      </c>
      <c r="B15" s="45" t="s">
        <v>36</v>
      </c>
      <c r="C15" s="41"/>
      <c r="D15" s="42"/>
      <c r="E15" s="54">
        <v>68</v>
      </c>
    </row>
    <row r="16" spans="1:25">
      <c r="A16" s="24">
        <f t="shared" si="8"/>
        <v>4</v>
      </c>
      <c r="B16" s="45" t="s">
        <v>63</v>
      </c>
      <c r="C16" s="41"/>
      <c r="D16" s="42"/>
      <c r="E16" s="54">
        <v>2988</v>
      </c>
    </row>
    <row r="17" spans="1:5">
      <c r="A17" s="24">
        <f t="shared" si="8"/>
        <v>5</v>
      </c>
      <c r="B17" s="45" t="s">
        <v>65</v>
      </c>
      <c r="C17" s="41"/>
      <c r="D17" s="42"/>
      <c r="E17" s="54">
        <v>140</v>
      </c>
    </row>
    <row r="18" spans="1:5">
      <c r="A18" s="24">
        <f t="shared" si="8"/>
        <v>6</v>
      </c>
      <c r="B18" s="45" t="s">
        <v>90</v>
      </c>
      <c r="C18" s="41"/>
      <c r="D18" s="42"/>
      <c r="E18" s="54">
        <v>103</v>
      </c>
    </row>
    <row r="19" spans="1:5">
      <c r="A19" s="24">
        <f t="shared" si="8"/>
        <v>7</v>
      </c>
      <c r="B19" s="45" t="s">
        <v>103</v>
      </c>
      <c r="C19" s="41"/>
      <c r="D19" s="42"/>
      <c r="E19" s="54">
        <v>23</v>
      </c>
    </row>
    <row r="20" spans="1:5">
      <c r="A20" s="24">
        <f t="shared" si="8"/>
        <v>8</v>
      </c>
      <c r="B20" s="45" t="s">
        <v>116</v>
      </c>
      <c r="C20" s="41"/>
      <c r="D20" s="42"/>
      <c r="E20" s="54">
        <v>43</v>
      </c>
    </row>
  </sheetData>
  <mergeCells count="10">
    <mergeCell ref="B14:D14"/>
    <mergeCell ref="G3:H3"/>
    <mergeCell ref="X3:Y3"/>
    <mergeCell ref="J3:K3"/>
    <mergeCell ref="Q3:S3"/>
    <mergeCell ref="U3:V3"/>
    <mergeCell ref="A4:A5"/>
    <mergeCell ref="M4:M5"/>
    <mergeCell ref="M3:O3"/>
    <mergeCell ref="A3:E3"/>
  </mergeCells>
  <conditionalFormatting sqref="J7:J12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{B871F16C-5EB8-274D-B205-CEBAA348E412}</x14:id>
        </ext>
      </extLst>
    </cfRule>
  </conditionalFormatting>
  <conditionalFormatting sqref="K7:K12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{0B00FD65-361A-0644-B1AB-DE5FEF04F8F9}</x14:id>
        </ext>
      </extLst>
    </cfRule>
  </conditionalFormatting>
  <pageMargins left="0.19685039370078741" right="0.19685039370078741" top="0.51181102362204722" bottom="0.51181102362204722" header="0.31496062992125984" footer="0.31496062992125984"/>
  <pageSetup paperSize="9" scale="89" orientation="portrait" horizontalDpi="360" verticalDpi="360" r:id="rId1"/>
  <headerFooter>
    <oddFooter>&amp;L&amp;"Calibri,Normál"&amp;K000000&amp;F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871F16C-5EB8-274D-B205-CEBAA348E4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J7:J12</xm:sqref>
        </x14:conditionalFormatting>
        <x14:conditionalFormatting xmlns:xm="http://schemas.microsoft.com/office/excel/2006/main">
          <x14:cfRule type="dataBar" id="{0B00FD65-361A-0644-B1AB-DE5FEF04F8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K7:K12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4449-6554-416C-B91B-588A8438E7D7}">
  <sheetPr>
    <pageSetUpPr fitToPage="1"/>
  </sheetPr>
  <dimension ref="A3:K10"/>
  <sheetViews>
    <sheetView workbookViewId="0">
      <selection activeCell="H7" sqref="H7"/>
    </sheetView>
  </sheetViews>
  <sheetFormatPr defaultRowHeight="15.5"/>
  <cols>
    <col min="1" max="1" width="11.58203125" bestFit="1" customWidth="1"/>
    <col min="2" max="2" width="11.1640625" bestFit="1" customWidth="1"/>
    <col min="3" max="5" width="12.58203125" bestFit="1" customWidth="1"/>
    <col min="6" max="6" width="11.1640625" bestFit="1" customWidth="1"/>
    <col min="7" max="7" width="12.58203125" bestFit="1" customWidth="1"/>
    <col min="8" max="11" width="10.1640625" bestFit="1" customWidth="1"/>
  </cols>
  <sheetData>
    <row r="3" spans="1:11">
      <c r="A3" s="48" t="s">
        <v>126</v>
      </c>
      <c r="B3" t="s">
        <v>128</v>
      </c>
      <c r="C3" t="s">
        <v>129</v>
      </c>
      <c r="D3" t="s">
        <v>130</v>
      </c>
      <c r="E3" t="s">
        <v>131</v>
      </c>
      <c r="F3" t="s">
        <v>132</v>
      </c>
      <c r="G3" t="s">
        <v>133</v>
      </c>
      <c r="H3" t="s">
        <v>134</v>
      </c>
      <c r="I3" t="s">
        <v>135</v>
      </c>
      <c r="J3" t="s">
        <v>136</v>
      </c>
      <c r="K3" t="s">
        <v>137</v>
      </c>
    </row>
    <row r="4" spans="1:11">
      <c r="A4" s="49">
        <v>3</v>
      </c>
      <c r="B4" s="50">
        <v>13</v>
      </c>
      <c r="C4" s="50">
        <v>431</v>
      </c>
      <c r="D4" s="50">
        <v>120</v>
      </c>
      <c r="E4" s="50">
        <v>1</v>
      </c>
      <c r="F4" s="50">
        <v>104</v>
      </c>
      <c r="G4" s="50">
        <v>549</v>
      </c>
      <c r="H4">
        <v>13</v>
      </c>
      <c r="I4">
        <v>13</v>
      </c>
      <c r="J4">
        <v>1</v>
      </c>
      <c r="K4">
        <v>13</v>
      </c>
    </row>
    <row r="5" spans="1:11">
      <c r="A5" s="49">
        <v>4</v>
      </c>
      <c r="B5" s="50">
        <v>31</v>
      </c>
      <c r="C5" s="50">
        <v>543</v>
      </c>
      <c r="D5" s="50">
        <v>323</v>
      </c>
      <c r="E5" s="50">
        <v>2775</v>
      </c>
      <c r="F5" s="50">
        <v>32</v>
      </c>
      <c r="G5" s="50">
        <v>3381</v>
      </c>
      <c r="H5">
        <v>16</v>
      </c>
      <c r="I5">
        <v>15</v>
      </c>
      <c r="J5">
        <v>2</v>
      </c>
      <c r="K5">
        <v>4</v>
      </c>
    </row>
    <row r="6" spans="1:11">
      <c r="A6" s="49">
        <v>5</v>
      </c>
      <c r="B6" s="50">
        <v>32</v>
      </c>
      <c r="C6" s="50">
        <v>939</v>
      </c>
      <c r="D6" s="50">
        <v>376</v>
      </c>
      <c r="E6" s="50">
        <v>1</v>
      </c>
      <c r="F6" s="50">
        <v>65</v>
      </c>
      <c r="G6" s="50">
        <v>1037</v>
      </c>
      <c r="H6">
        <v>18</v>
      </c>
      <c r="I6">
        <v>18</v>
      </c>
      <c r="J6">
        <v>1</v>
      </c>
      <c r="K6">
        <v>8</v>
      </c>
    </row>
    <row r="7" spans="1:11">
      <c r="A7" s="49">
        <v>6</v>
      </c>
      <c r="B7" s="50">
        <v>58</v>
      </c>
      <c r="C7" s="50">
        <v>812</v>
      </c>
      <c r="D7" s="50">
        <v>185</v>
      </c>
      <c r="E7" s="50">
        <v>12</v>
      </c>
      <c r="F7" s="50">
        <v>99</v>
      </c>
      <c r="G7" s="50">
        <v>981</v>
      </c>
      <c r="H7">
        <v>15</v>
      </c>
      <c r="I7">
        <v>17</v>
      </c>
      <c r="J7">
        <v>4</v>
      </c>
      <c r="K7">
        <v>13</v>
      </c>
    </row>
    <row r="8" spans="1:11">
      <c r="A8" s="49">
        <v>7</v>
      </c>
      <c r="B8" s="50">
        <v>37</v>
      </c>
      <c r="C8" s="50">
        <v>47</v>
      </c>
      <c r="D8" s="50">
        <v>9</v>
      </c>
      <c r="E8" s="50">
        <v>9</v>
      </c>
      <c r="F8" s="50">
        <v>8</v>
      </c>
      <c r="G8" s="50">
        <v>101</v>
      </c>
      <c r="H8">
        <v>10</v>
      </c>
      <c r="I8">
        <v>5</v>
      </c>
      <c r="J8">
        <v>1</v>
      </c>
      <c r="K8">
        <v>1</v>
      </c>
    </row>
    <row r="9" spans="1:11">
      <c r="A9" s="49">
        <v>8</v>
      </c>
      <c r="B9" s="50">
        <v>40</v>
      </c>
      <c r="C9" s="50">
        <v>57</v>
      </c>
      <c r="D9" s="50">
        <v>11</v>
      </c>
      <c r="E9" s="50">
        <v>61</v>
      </c>
      <c r="F9" s="50">
        <v>0</v>
      </c>
      <c r="G9" s="50">
        <v>158</v>
      </c>
      <c r="H9">
        <v>9</v>
      </c>
      <c r="I9">
        <v>6</v>
      </c>
      <c r="J9">
        <v>4</v>
      </c>
      <c r="K9">
        <v>0</v>
      </c>
    </row>
    <row r="10" spans="1:11">
      <c r="A10" s="49" t="s">
        <v>127</v>
      </c>
      <c r="B10" s="50">
        <v>211</v>
      </c>
      <c r="C10" s="50">
        <v>2829</v>
      </c>
      <c r="D10" s="50">
        <v>1024</v>
      </c>
      <c r="E10" s="50">
        <v>2859</v>
      </c>
      <c r="F10" s="50">
        <v>308</v>
      </c>
      <c r="G10" s="50">
        <v>6207</v>
      </c>
      <c r="H10">
        <v>81</v>
      </c>
      <c r="I10">
        <v>74</v>
      </c>
      <c r="J10">
        <v>13</v>
      </c>
      <c r="K10">
        <v>39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horizontalDpi="360" verticalDpi="36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3C34-160B-7340-9453-C5A7F6799057}">
  <sheetPr>
    <pageSetUpPr fitToPage="1"/>
  </sheetPr>
  <dimension ref="A1:L408"/>
  <sheetViews>
    <sheetView workbookViewId="0">
      <pane ySplit="4" topLeftCell="A5" activePane="bottomLeft" state="frozen"/>
      <selection pane="bottomLeft" activeCell="A88" sqref="A88"/>
    </sheetView>
  </sheetViews>
  <sheetFormatPr defaultColWidth="10.6640625" defaultRowHeight="15.5"/>
  <cols>
    <col min="1" max="1" width="31.6640625" customWidth="1"/>
    <col min="2" max="2" width="9.83203125" style="4" customWidth="1"/>
    <col min="3" max="7" width="13.6640625" style="4" customWidth="1"/>
    <col min="8" max="8" width="14" style="4" customWidth="1"/>
  </cols>
  <sheetData>
    <row r="1" spans="1:12" ht="31">
      <c r="A1" s="71" t="s">
        <v>14</v>
      </c>
      <c r="B1" s="73" t="s">
        <v>5</v>
      </c>
      <c r="C1" s="13" t="s">
        <v>13</v>
      </c>
      <c r="D1" s="72" t="s">
        <v>1</v>
      </c>
      <c r="E1" s="72"/>
      <c r="F1" s="13" t="s">
        <v>2</v>
      </c>
      <c r="G1" s="13" t="s">
        <v>15</v>
      </c>
      <c r="H1" s="76" t="s">
        <v>16</v>
      </c>
      <c r="I1" s="78" t="s">
        <v>25</v>
      </c>
      <c r="J1" s="79"/>
      <c r="K1" s="79"/>
      <c r="L1" s="79"/>
    </row>
    <row r="2" spans="1:12" ht="46.5">
      <c r="A2" s="71"/>
      <c r="B2" s="74"/>
      <c r="C2" s="13" t="s">
        <v>16</v>
      </c>
      <c r="D2" s="13" t="s">
        <v>16</v>
      </c>
      <c r="E2" s="34" t="s">
        <v>18</v>
      </c>
      <c r="F2" s="13" t="s">
        <v>16</v>
      </c>
      <c r="G2" s="13" t="s">
        <v>16</v>
      </c>
      <c r="H2" s="77"/>
      <c r="I2" s="27" t="s">
        <v>23</v>
      </c>
      <c r="J2" s="28" t="s">
        <v>1</v>
      </c>
      <c r="K2" s="28" t="s">
        <v>2</v>
      </c>
      <c r="L2" s="28" t="s">
        <v>24</v>
      </c>
    </row>
    <row r="3" spans="1:12">
      <c r="A3" s="71"/>
      <c r="B3" s="75"/>
      <c r="C3" s="14" t="s">
        <v>7</v>
      </c>
      <c r="D3" s="14" t="s">
        <v>7</v>
      </c>
      <c r="E3" s="35" t="s">
        <v>7</v>
      </c>
      <c r="F3" s="14" t="s">
        <v>7</v>
      </c>
      <c r="G3" s="14" t="s">
        <v>7</v>
      </c>
      <c r="H3" s="14" t="s">
        <v>7</v>
      </c>
      <c r="I3" s="26" t="s">
        <v>6</v>
      </c>
      <c r="J3" s="26" t="s">
        <v>6</v>
      </c>
      <c r="K3" s="26" t="s">
        <v>6</v>
      </c>
      <c r="L3" s="26" t="s">
        <v>6</v>
      </c>
    </row>
    <row r="4" spans="1:12">
      <c r="A4" s="12" t="s">
        <v>0</v>
      </c>
      <c r="B4" s="12">
        <f>COUNTA(B5:B501)</f>
        <v>92</v>
      </c>
      <c r="C4" s="33">
        <f>SUBTOTAL(9,C5:C407)</f>
        <v>211</v>
      </c>
      <c r="D4" s="33">
        <f t="shared" ref="D4:L4" si="0">SUBTOTAL(9,D5:D407)</f>
        <v>2829</v>
      </c>
      <c r="E4" s="33">
        <f t="shared" si="0"/>
        <v>1024</v>
      </c>
      <c r="F4" s="33">
        <f t="shared" si="0"/>
        <v>2859</v>
      </c>
      <c r="G4" s="33">
        <f t="shared" si="0"/>
        <v>308</v>
      </c>
      <c r="H4" s="33">
        <f t="shared" si="0"/>
        <v>6207</v>
      </c>
      <c r="I4" s="33">
        <f t="shared" si="0"/>
        <v>81</v>
      </c>
      <c r="J4" s="33">
        <f t="shared" si="0"/>
        <v>74</v>
      </c>
      <c r="K4" s="33">
        <f t="shared" si="0"/>
        <v>13</v>
      </c>
      <c r="L4" s="33">
        <f t="shared" si="0"/>
        <v>39</v>
      </c>
    </row>
    <row r="5" spans="1:12">
      <c r="A5" s="43" t="s">
        <v>33</v>
      </c>
      <c r="B5" s="44">
        <v>3</v>
      </c>
      <c r="C5" s="25">
        <v>1</v>
      </c>
      <c r="D5" s="25">
        <v>22</v>
      </c>
      <c r="E5" s="25">
        <v>12</v>
      </c>
      <c r="F5" s="25">
        <v>0</v>
      </c>
      <c r="G5" s="25">
        <v>8</v>
      </c>
      <c r="H5" s="25">
        <f>+C5+D5+F5+G5</f>
        <v>31</v>
      </c>
      <c r="I5">
        <f>IF(C5&gt;0,1,0)</f>
        <v>1</v>
      </c>
      <c r="J5">
        <f>IF(D5&gt;0,1,0)</f>
        <v>1</v>
      </c>
      <c r="K5">
        <f>IF(F5&gt;0,1,0)</f>
        <v>0</v>
      </c>
      <c r="L5">
        <f>IF(G5&gt;0,1,0)</f>
        <v>1</v>
      </c>
    </row>
    <row r="6" spans="1:12">
      <c r="A6" s="43" t="s">
        <v>34</v>
      </c>
      <c r="B6" s="44">
        <v>3</v>
      </c>
      <c r="C6" s="25">
        <v>1</v>
      </c>
      <c r="D6" s="25">
        <v>50</v>
      </c>
      <c r="E6" s="25">
        <v>13</v>
      </c>
      <c r="F6" s="25">
        <v>0</v>
      </c>
      <c r="G6" s="25">
        <v>8</v>
      </c>
      <c r="H6" s="25">
        <f t="shared" ref="H6:H69" si="1">+C6+D6+F6+G6</f>
        <v>59</v>
      </c>
      <c r="I6">
        <f t="shared" ref="I6:I69" si="2">IF(C6&gt;0,1,0)</f>
        <v>1</v>
      </c>
      <c r="J6">
        <f t="shared" ref="J6:J69" si="3">IF(D6&gt;0,1,0)</f>
        <v>1</v>
      </c>
      <c r="K6">
        <f t="shared" ref="K6:K69" si="4">IF(F6&gt;0,1,0)</f>
        <v>0</v>
      </c>
      <c r="L6">
        <f t="shared" ref="L6:L69" si="5">IF(G6&gt;0,1,0)</f>
        <v>1</v>
      </c>
    </row>
    <row r="7" spans="1:12">
      <c r="A7" s="43" t="s">
        <v>35</v>
      </c>
      <c r="B7" s="44">
        <v>3</v>
      </c>
      <c r="C7" s="25">
        <v>1</v>
      </c>
      <c r="D7" s="25">
        <v>49</v>
      </c>
      <c r="E7" s="25">
        <v>13</v>
      </c>
      <c r="F7" s="25">
        <v>0</v>
      </c>
      <c r="G7" s="25">
        <v>8</v>
      </c>
      <c r="H7" s="25">
        <f t="shared" si="1"/>
        <v>58</v>
      </c>
      <c r="I7">
        <f t="shared" si="2"/>
        <v>1</v>
      </c>
      <c r="J7">
        <f t="shared" si="3"/>
        <v>1</v>
      </c>
      <c r="K7">
        <f t="shared" si="4"/>
        <v>0</v>
      </c>
      <c r="L7">
        <f t="shared" si="5"/>
        <v>1</v>
      </c>
    </row>
    <row r="8" spans="1:12">
      <c r="A8" s="43" t="s">
        <v>36</v>
      </c>
      <c r="B8" s="44">
        <v>3</v>
      </c>
      <c r="C8" s="25">
        <v>1</v>
      </c>
      <c r="D8" s="25">
        <v>59</v>
      </c>
      <c r="E8" s="25">
        <v>19</v>
      </c>
      <c r="F8" s="25">
        <v>0</v>
      </c>
      <c r="G8" s="25">
        <v>8</v>
      </c>
      <c r="H8" s="25">
        <f t="shared" si="1"/>
        <v>68</v>
      </c>
      <c r="I8">
        <f t="shared" si="2"/>
        <v>1</v>
      </c>
      <c r="J8">
        <f t="shared" si="3"/>
        <v>1</v>
      </c>
      <c r="K8">
        <f t="shared" si="4"/>
        <v>0</v>
      </c>
      <c r="L8">
        <f t="shared" si="5"/>
        <v>1</v>
      </c>
    </row>
    <row r="9" spans="1:12">
      <c r="A9" s="43" t="s">
        <v>37</v>
      </c>
      <c r="B9" s="44">
        <v>3</v>
      </c>
      <c r="C9" s="25">
        <v>1</v>
      </c>
      <c r="D9" s="25">
        <v>58</v>
      </c>
      <c r="E9" s="25">
        <v>12</v>
      </c>
      <c r="F9" s="25">
        <v>0</v>
      </c>
      <c r="G9" s="25">
        <v>8</v>
      </c>
      <c r="H9" s="25">
        <f t="shared" si="1"/>
        <v>67</v>
      </c>
      <c r="I9">
        <f t="shared" si="2"/>
        <v>1</v>
      </c>
      <c r="J9">
        <f t="shared" si="3"/>
        <v>1</v>
      </c>
      <c r="K9">
        <f t="shared" si="4"/>
        <v>0</v>
      </c>
      <c r="L9">
        <f t="shared" si="5"/>
        <v>1</v>
      </c>
    </row>
    <row r="10" spans="1:12">
      <c r="A10" s="43" t="s">
        <v>38</v>
      </c>
      <c r="B10" s="44">
        <v>3</v>
      </c>
      <c r="C10" s="25">
        <v>1</v>
      </c>
      <c r="D10" s="25">
        <v>45</v>
      </c>
      <c r="E10" s="25">
        <v>10</v>
      </c>
      <c r="F10" s="25">
        <v>0</v>
      </c>
      <c r="G10" s="25">
        <v>8</v>
      </c>
      <c r="H10" s="25">
        <f t="shared" si="1"/>
        <v>54</v>
      </c>
      <c r="I10">
        <f t="shared" si="2"/>
        <v>1</v>
      </c>
      <c r="J10">
        <f t="shared" si="3"/>
        <v>1</v>
      </c>
      <c r="K10">
        <f t="shared" si="4"/>
        <v>0</v>
      </c>
      <c r="L10">
        <f t="shared" si="5"/>
        <v>1</v>
      </c>
    </row>
    <row r="11" spans="1:12">
      <c r="A11" s="43" t="s">
        <v>39</v>
      </c>
      <c r="B11" s="44">
        <v>3</v>
      </c>
      <c r="C11" s="25">
        <v>1</v>
      </c>
      <c r="D11" s="25">
        <v>30</v>
      </c>
      <c r="E11" s="25">
        <v>5</v>
      </c>
      <c r="F11" s="25">
        <v>0</v>
      </c>
      <c r="G11" s="25">
        <v>8</v>
      </c>
      <c r="H11" s="25">
        <f t="shared" si="1"/>
        <v>39</v>
      </c>
      <c r="I11">
        <f t="shared" si="2"/>
        <v>1</v>
      </c>
      <c r="J11">
        <f t="shared" si="3"/>
        <v>1</v>
      </c>
      <c r="K11">
        <f t="shared" si="4"/>
        <v>0</v>
      </c>
      <c r="L11">
        <f t="shared" si="5"/>
        <v>1</v>
      </c>
    </row>
    <row r="12" spans="1:12">
      <c r="A12" s="43" t="s">
        <v>40</v>
      </c>
      <c r="B12" s="44">
        <v>3</v>
      </c>
      <c r="C12" s="25">
        <v>0</v>
      </c>
      <c r="D12" s="25">
        <v>4</v>
      </c>
      <c r="E12" s="25">
        <v>1</v>
      </c>
      <c r="F12" s="25">
        <v>0</v>
      </c>
      <c r="G12" s="25">
        <v>8</v>
      </c>
      <c r="H12" s="25">
        <f t="shared" si="1"/>
        <v>12</v>
      </c>
      <c r="I12">
        <f t="shared" si="2"/>
        <v>0</v>
      </c>
      <c r="J12">
        <f t="shared" si="3"/>
        <v>1</v>
      </c>
      <c r="K12">
        <f t="shared" si="4"/>
        <v>0</v>
      </c>
      <c r="L12">
        <f t="shared" si="5"/>
        <v>1</v>
      </c>
    </row>
    <row r="13" spans="1:12">
      <c r="A13" s="43" t="s">
        <v>41</v>
      </c>
      <c r="B13" s="44">
        <v>3</v>
      </c>
      <c r="C13" s="25">
        <v>1</v>
      </c>
      <c r="D13" s="25">
        <v>0</v>
      </c>
      <c r="E13" s="25">
        <v>0</v>
      </c>
      <c r="F13" s="25">
        <v>0</v>
      </c>
      <c r="G13" s="25">
        <v>0</v>
      </c>
      <c r="H13" s="25">
        <f t="shared" si="1"/>
        <v>1</v>
      </c>
      <c r="I13">
        <f t="shared" si="2"/>
        <v>1</v>
      </c>
      <c r="J13">
        <f t="shared" si="3"/>
        <v>0</v>
      </c>
      <c r="K13">
        <f t="shared" si="4"/>
        <v>0</v>
      </c>
      <c r="L13">
        <f t="shared" si="5"/>
        <v>0</v>
      </c>
    </row>
    <row r="14" spans="1:12">
      <c r="A14" s="43" t="s">
        <v>42</v>
      </c>
      <c r="B14" s="44">
        <v>3</v>
      </c>
      <c r="C14" s="25">
        <v>1</v>
      </c>
      <c r="D14" s="25">
        <v>12</v>
      </c>
      <c r="E14" s="25">
        <v>4</v>
      </c>
      <c r="F14" s="25">
        <v>0</v>
      </c>
      <c r="G14" s="25">
        <v>8</v>
      </c>
      <c r="H14" s="25">
        <f t="shared" si="1"/>
        <v>21</v>
      </c>
      <c r="I14">
        <f t="shared" si="2"/>
        <v>1</v>
      </c>
      <c r="J14">
        <f t="shared" si="3"/>
        <v>1</v>
      </c>
      <c r="K14">
        <f t="shared" si="4"/>
        <v>0</v>
      </c>
      <c r="L14">
        <f t="shared" si="5"/>
        <v>1</v>
      </c>
    </row>
    <row r="15" spans="1:12">
      <c r="A15" s="43" t="s">
        <v>43</v>
      </c>
      <c r="B15" s="44">
        <v>3</v>
      </c>
      <c r="C15" s="25">
        <v>1</v>
      </c>
      <c r="D15" s="25">
        <v>0</v>
      </c>
      <c r="E15" s="25">
        <v>0</v>
      </c>
      <c r="F15" s="25">
        <v>0</v>
      </c>
      <c r="G15" s="25">
        <v>0</v>
      </c>
      <c r="H15" s="25">
        <f t="shared" si="1"/>
        <v>1</v>
      </c>
      <c r="I15">
        <f t="shared" si="2"/>
        <v>1</v>
      </c>
      <c r="J15">
        <f t="shared" si="3"/>
        <v>0</v>
      </c>
      <c r="K15">
        <f t="shared" si="4"/>
        <v>0</v>
      </c>
      <c r="L15">
        <f t="shared" si="5"/>
        <v>0</v>
      </c>
    </row>
    <row r="16" spans="1:12">
      <c r="A16" s="43" t="s">
        <v>44</v>
      </c>
      <c r="B16" s="44">
        <v>3</v>
      </c>
      <c r="C16" s="25">
        <v>1</v>
      </c>
      <c r="D16" s="25">
        <v>44</v>
      </c>
      <c r="E16" s="25">
        <v>11</v>
      </c>
      <c r="F16" s="25">
        <v>0</v>
      </c>
      <c r="G16" s="25">
        <v>8</v>
      </c>
      <c r="H16" s="25">
        <f t="shared" si="1"/>
        <v>53</v>
      </c>
      <c r="I16">
        <f t="shared" si="2"/>
        <v>1</v>
      </c>
      <c r="J16">
        <f t="shared" si="3"/>
        <v>1</v>
      </c>
      <c r="K16">
        <f t="shared" si="4"/>
        <v>0</v>
      </c>
      <c r="L16">
        <f t="shared" si="5"/>
        <v>1</v>
      </c>
    </row>
    <row r="17" spans="1:12">
      <c r="A17" s="43" t="s">
        <v>45</v>
      </c>
      <c r="B17" s="44">
        <v>3</v>
      </c>
      <c r="C17" s="25">
        <v>1</v>
      </c>
      <c r="D17" s="25">
        <v>21</v>
      </c>
      <c r="E17" s="25">
        <v>5</v>
      </c>
      <c r="F17" s="25">
        <v>1</v>
      </c>
      <c r="G17" s="25">
        <v>8</v>
      </c>
      <c r="H17" s="25">
        <f t="shared" si="1"/>
        <v>31</v>
      </c>
      <c r="I17">
        <f t="shared" si="2"/>
        <v>1</v>
      </c>
      <c r="J17">
        <f t="shared" si="3"/>
        <v>1</v>
      </c>
      <c r="K17">
        <f t="shared" si="4"/>
        <v>1</v>
      </c>
      <c r="L17">
        <f t="shared" si="5"/>
        <v>1</v>
      </c>
    </row>
    <row r="18" spans="1:12">
      <c r="A18" s="43" t="s">
        <v>46</v>
      </c>
      <c r="B18" s="44">
        <v>3</v>
      </c>
      <c r="C18" s="25">
        <v>0</v>
      </c>
      <c r="D18" s="25">
        <v>35</v>
      </c>
      <c r="E18" s="25">
        <v>14</v>
      </c>
      <c r="F18" s="25">
        <v>0</v>
      </c>
      <c r="G18" s="25">
        <v>8</v>
      </c>
      <c r="H18" s="25">
        <f t="shared" si="1"/>
        <v>43</v>
      </c>
      <c r="I18">
        <f t="shared" si="2"/>
        <v>0</v>
      </c>
      <c r="J18">
        <f t="shared" si="3"/>
        <v>1</v>
      </c>
      <c r="K18">
        <f t="shared" si="4"/>
        <v>0</v>
      </c>
      <c r="L18">
        <f t="shared" si="5"/>
        <v>1</v>
      </c>
    </row>
    <row r="19" spans="1:12">
      <c r="A19" s="43" t="s">
        <v>47</v>
      </c>
      <c r="B19" s="44">
        <v>3</v>
      </c>
      <c r="C19" s="25">
        <v>1</v>
      </c>
      <c r="D19" s="25">
        <v>2</v>
      </c>
      <c r="E19" s="25">
        <v>1</v>
      </c>
      <c r="F19" s="25">
        <v>0</v>
      </c>
      <c r="G19" s="25">
        <v>8</v>
      </c>
      <c r="H19" s="25">
        <f t="shared" si="1"/>
        <v>11</v>
      </c>
      <c r="I19">
        <f t="shared" si="2"/>
        <v>1</v>
      </c>
      <c r="J19">
        <f t="shared" si="3"/>
        <v>1</v>
      </c>
      <c r="K19">
        <f t="shared" si="4"/>
        <v>0</v>
      </c>
      <c r="L19">
        <f t="shared" si="5"/>
        <v>1</v>
      </c>
    </row>
    <row r="20" spans="1:12">
      <c r="A20" s="43" t="s">
        <v>48</v>
      </c>
      <c r="B20" s="44">
        <v>4</v>
      </c>
      <c r="C20" s="25">
        <v>2</v>
      </c>
      <c r="D20" s="25">
        <v>48</v>
      </c>
      <c r="E20" s="25">
        <v>31</v>
      </c>
      <c r="F20" s="25">
        <v>0</v>
      </c>
      <c r="G20" s="25">
        <v>0</v>
      </c>
      <c r="H20" s="25">
        <f t="shared" si="1"/>
        <v>50</v>
      </c>
      <c r="I20">
        <f t="shared" si="2"/>
        <v>1</v>
      </c>
      <c r="J20">
        <f t="shared" si="3"/>
        <v>1</v>
      </c>
      <c r="K20">
        <f t="shared" si="4"/>
        <v>0</v>
      </c>
      <c r="L20">
        <f t="shared" si="5"/>
        <v>0</v>
      </c>
    </row>
    <row r="21" spans="1:12">
      <c r="A21" s="43" t="s">
        <v>49</v>
      </c>
      <c r="B21" s="44">
        <v>4</v>
      </c>
      <c r="C21" s="25">
        <v>2</v>
      </c>
      <c r="D21" s="25">
        <v>6</v>
      </c>
      <c r="E21" s="25">
        <v>2</v>
      </c>
      <c r="F21" s="25">
        <v>6</v>
      </c>
      <c r="G21" s="25">
        <v>0</v>
      </c>
      <c r="H21" s="25">
        <f t="shared" si="1"/>
        <v>14</v>
      </c>
      <c r="I21">
        <f t="shared" si="2"/>
        <v>1</v>
      </c>
      <c r="J21">
        <f t="shared" si="3"/>
        <v>1</v>
      </c>
      <c r="K21">
        <f t="shared" si="4"/>
        <v>1</v>
      </c>
      <c r="L21">
        <f t="shared" si="5"/>
        <v>0</v>
      </c>
    </row>
    <row r="22" spans="1:12">
      <c r="A22" s="43" t="s">
        <v>50</v>
      </c>
      <c r="B22" s="44">
        <v>4</v>
      </c>
      <c r="C22" s="25">
        <v>2</v>
      </c>
      <c r="D22" s="25">
        <v>18</v>
      </c>
      <c r="E22" s="25">
        <v>5</v>
      </c>
      <c r="F22" s="25">
        <v>0</v>
      </c>
      <c r="G22" s="25">
        <v>0</v>
      </c>
      <c r="H22" s="25">
        <f t="shared" si="1"/>
        <v>20</v>
      </c>
      <c r="I22">
        <f t="shared" si="2"/>
        <v>1</v>
      </c>
      <c r="J22">
        <f t="shared" si="3"/>
        <v>1</v>
      </c>
      <c r="K22">
        <f t="shared" si="4"/>
        <v>0</v>
      </c>
      <c r="L22">
        <f t="shared" si="5"/>
        <v>0</v>
      </c>
    </row>
    <row r="23" spans="1:12">
      <c r="A23" s="43" t="s">
        <v>51</v>
      </c>
      <c r="B23" s="44">
        <v>4</v>
      </c>
      <c r="C23" s="25">
        <v>2</v>
      </c>
      <c r="D23" s="25">
        <v>39</v>
      </c>
      <c r="E23" s="25">
        <v>20</v>
      </c>
      <c r="F23" s="25">
        <v>0</v>
      </c>
      <c r="G23" s="25">
        <v>0</v>
      </c>
      <c r="H23" s="25">
        <f t="shared" si="1"/>
        <v>41</v>
      </c>
      <c r="I23">
        <f t="shared" si="2"/>
        <v>1</v>
      </c>
      <c r="J23">
        <f t="shared" si="3"/>
        <v>1</v>
      </c>
      <c r="K23">
        <f t="shared" si="4"/>
        <v>0</v>
      </c>
      <c r="L23">
        <f t="shared" si="5"/>
        <v>0</v>
      </c>
    </row>
    <row r="24" spans="1:12">
      <c r="A24" s="43" t="s">
        <v>52</v>
      </c>
      <c r="B24" s="44">
        <v>4</v>
      </c>
      <c r="C24" s="25">
        <v>2</v>
      </c>
      <c r="D24" s="25">
        <v>0</v>
      </c>
      <c r="E24" s="25">
        <v>0</v>
      </c>
      <c r="F24" s="25">
        <v>0</v>
      </c>
      <c r="G24" s="25">
        <v>0</v>
      </c>
      <c r="H24" s="25">
        <f t="shared" si="1"/>
        <v>2</v>
      </c>
      <c r="I24">
        <f t="shared" si="2"/>
        <v>1</v>
      </c>
      <c r="J24">
        <f t="shared" si="3"/>
        <v>0</v>
      </c>
      <c r="K24">
        <f t="shared" si="4"/>
        <v>0</v>
      </c>
      <c r="L24">
        <f t="shared" si="5"/>
        <v>0</v>
      </c>
    </row>
    <row r="25" spans="1:12">
      <c r="A25" s="43" t="s">
        <v>53</v>
      </c>
      <c r="B25" s="44">
        <v>4</v>
      </c>
      <c r="C25" s="25">
        <v>1</v>
      </c>
      <c r="D25" s="25">
        <v>7</v>
      </c>
      <c r="E25" s="25">
        <v>3</v>
      </c>
      <c r="F25" s="25">
        <v>0</v>
      </c>
      <c r="G25" s="25">
        <v>8</v>
      </c>
      <c r="H25" s="25">
        <f t="shared" si="1"/>
        <v>16</v>
      </c>
      <c r="I25">
        <f t="shared" si="2"/>
        <v>1</v>
      </c>
      <c r="J25">
        <f t="shared" si="3"/>
        <v>1</v>
      </c>
      <c r="K25">
        <f t="shared" si="4"/>
        <v>0</v>
      </c>
      <c r="L25">
        <f t="shared" si="5"/>
        <v>1</v>
      </c>
    </row>
    <row r="26" spans="1:12">
      <c r="A26" s="43" t="s">
        <v>54</v>
      </c>
      <c r="B26" s="44">
        <v>4</v>
      </c>
      <c r="C26" s="25">
        <v>1</v>
      </c>
      <c r="D26" s="25">
        <v>38</v>
      </c>
      <c r="E26" s="25">
        <v>11</v>
      </c>
      <c r="F26" s="25">
        <v>0</v>
      </c>
      <c r="G26" s="25">
        <v>0</v>
      </c>
      <c r="H26" s="25">
        <f t="shared" si="1"/>
        <v>39</v>
      </c>
      <c r="I26">
        <f t="shared" si="2"/>
        <v>1</v>
      </c>
      <c r="J26">
        <f t="shared" si="3"/>
        <v>1</v>
      </c>
      <c r="K26">
        <f t="shared" si="4"/>
        <v>0</v>
      </c>
      <c r="L26">
        <f t="shared" si="5"/>
        <v>0</v>
      </c>
    </row>
    <row r="27" spans="1:12">
      <c r="A27" s="43" t="s">
        <v>55</v>
      </c>
      <c r="B27" s="44">
        <v>4</v>
      </c>
      <c r="C27" s="25">
        <v>2</v>
      </c>
      <c r="D27" s="25">
        <v>29</v>
      </c>
      <c r="E27" s="25">
        <v>9</v>
      </c>
      <c r="F27" s="25">
        <v>0</v>
      </c>
      <c r="G27" s="25">
        <v>0</v>
      </c>
      <c r="H27" s="25">
        <f t="shared" si="1"/>
        <v>31</v>
      </c>
      <c r="I27">
        <f t="shared" si="2"/>
        <v>1</v>
      </c>
      <c r="J27">
        <f t="shared" si="3"/>
        <v>1</v>
      </c>
      <c r="K27">
        <f t="shared" si="4"/>
        <v>0</v>
      </c>
      <c r="L27">
        <f t="shared" si="5"/>
        <v>0</v>
      </c>
    </row>
    <row r="28" spans="1:12">
      <c r="A28" s="43" t="s">
        <v>56</v>
      </c>
      <c r="B28" s="44">
        <v>4</v>
      </c>
      <c r="C28" s="25">
        <v>2</v>
      </c>
      <c r="D28" s="25">
        <v>13</v>
      </c>
      <c r="E28" s="25">
        <v>6</v>
      </c>
      <c r="F28" s="25">
        <v>0</v>
      </c>
      <c r="G28" s="25">
        <v>0</v>
      </c>
      <c r="H28" s="25">
        <f t="shared" si="1"/>
        <v>15</v>
      </c>
      <c r="I28">
        <f t="shared" si="2"/>
        <v>1</v>
      </c>
      <c r="J28">
        <f t="shared" si="3"/>
        <v>1</v>
      </c>
      <c r="K28">
        <f t="shared" si="4"/>
        <v>0</v>
      </c>
      <c r="L28">
        <f t="shared" si="5"/>
        <v>0</v>
      </c>
    </row>
    <row r="29" spans="1:12">
      <c r="A29" s="43" t="s">
        <v>57</v>
      </c>
      <c r="B29" s="44">
        <v>4</v>
      </c>
      <c r="C29" s="25">
        <v>3</v>
      </c>
      <c r="D29" s="25">
        <v>46</v>
      </c>
      <c r="E29" s="25">
        <v>3</v>
      </c>
      <c r="F29" s="25">
        <v>0</v>
      </c>
      <c r="G29" s="25">
        <v>0</v>
      </c>
      <c r="H29" s="25">
        <f t="shared" si="1"/>
        <v>49</v>
      </c>
      <c r="I29">
        <f t="shared" si="2"/>
        <v>1</v>
      </c>
      <c r="J29">
        <f t="shared" si="3"/>
        <v>1</v>
      </c>
      <c r="K29">
        <f t="shared" si="4"/>
        <v>0</v>
      </c>
      <c r="L29">
        <f t="shared" si="5"/>
        <v>0</v>
      </c>
    </row>
    <row r="30" spans="1:12">
      <c r="A30" s="43" t="s">
        <v>58</v>
      </c>
      <c r="B30" s="44">
        <v>4</v>
      </c>
      <c r="C30" s="25">
        <v>2</v>
      </c>
      <c r="D30" s="25">
        <v>24</v>
      </c>
      <c r="E30" s="25">
        <v>16</v>
      </c>
      <c r="F30" s="25">
        <v>0</v>
      </c>
      <c r="G30" s="25">
        <v>0</v>
      </c>
      <c r="H30" s="25">
        <f t="shared" si="1"/>
        <v>26</v>
      </c>
      <c r="I30">
        <f t="shared" si="2"/>
        <v>1</v>
      </c>
      <c r="J30">
        <f t="shared" si="3"/>
        <v>1</v>
      </c>
      <c r="K30">
        <f t="shared" si="4"/>
        <v>0</v>
      </c>
      <c r="L30">
        <f t="shared" si="5"/>
        <v>0</v>
      </c>
    </row>
    <row r="31" spans="1:12">
      <c r="A31" s="43" t="s">
        <v>59</v>
      </c>
      <c r="B31" s="44">
        <v>4</v>
      </c>
      <c r="C31" s="25">
        <v>2</v>
      </c>
      <c r="D31" s="25">
        <v>5</v>
      </c>
      <c r="E31" s="25">
        <v>1</v>
      </c>
      <c r="F31" s="25">
        <v>0</v>
      </c>
      <c r="G31" s="25">
        <v>8</v>
      </c>
      <c r="H31" s="25">
        <f t="shared" si="1"/>
        <v>15</v>
      </c>
      <c r="I31">
        <f t="shared" si="2"/>
        <v>1</v>
      </c>
      <c r="J31">
        <f t="shared" si="3"/>
        <v>1</v>
      </c>
      <c r="K31">
        <f t="shared" si="4"/>
        <v>0</v>
      </c>
      <c r="L31">
        <f t="shared" si="5"/>
        <v>1</v>
      </c>
    </row>
    <row r="32" spans="1:12">
      <c r="A32" s="43" t="s">
        <v>60</v>
      </c>
      <c r="B32" s="44">
        <v>4</v>
      </c>
      <c r="C32" s="25">
        <v>2</v>
      </c>
      <c r="D32" s="25">
        <v>15</v>
      </c>
      <c r="E32" s="25">
        <v>4</v>
      </c>
      <c r="F32" s="25">
        <v>0</v>
      </c>
      <c r="G32" s="25">
        <v>8</v>
      </c>
      <c r="H32" s="25">
        <f t="shared" si="1"/>
        <v>25</v>
      </c>
      <c r="I32">
        <f t="shared" si="2"/>
        <v>1</v>
      </c>
      <c r="J32">
        <f t="shared" si="3"/>
        <v>1</v>
      </c>
      <c r="K32">
        <f t="shared" si="4"/>
        <v>0</v>
      </c>
      <c r="L32">
        <f t="shared" si="5"/>
        <v>1</v>
      </c>
    </row>
    <row r="33" spans="1:12">
      <c r="A33" s="43" t="s">
        <v>61</v>
      </c>
      <c r="B33" s="44">
        <v>4</v>
      </c>
      <c r="C33" s="25">
        <v>2</v>
      </c>
      <c r="D33" s="25">
        <v>35</v>
      </c>
      <c r="E33" s="25">
        <v>16</v>
      </c>
      <c r="F33" s="25">
        <v>0</v>
      </c>
      <c r="G33" s="25">
        <v>0</v>
      </c>
      <c r="H33" s="25">
        <f t="shared" si="1"/>
        <v>37</v>
      </c>
      <c r="I33">
        <f t="shared" si="2"/>
        <v>1</v>
      </c>
      <c r="J33">
        <f t="shared" si="3"/>
        <v>1</v>
      </c>
      <c r="K33">
        <f t="shared" si="4"/>
        <v>0</v>
      </c>
      <c r="L33">
        <f t="shared" si="5"/>
        <v>0</v>
      </c>
    </row>
    <row r="34" spans="1:12">
      <c r="A34" s="43" t="s">
        <v>62</v>
      </c>
      <c r="B34" s="44">
        <v>4</v>
      </c>
      <c r="C34" s="25">
        <v>2</v>
      </c>
      <c r="D34" s="25">
        <v>11</v>
      </c>
      <c r="E34" s="25">
        <v>9</v>
      </c>
      <c r="F34" s="25">
        <v>0</v>
      </c>
      <c r="G34" s="25">
        <v>0</v>
      </c>
      <c r="H34" s="25">
        <f t="shared" si="1"/>
        <v>13</v>
      </c>
      <c r="I34">
        <f t="shared" si="2"/>
        <v>1</v>
      </c>
      <c r="J34">
        <f t="shared" si="3"/>
        <v>1</v>
      </c>
      <c r="K34">
        <f t="shared" si="4"/>
        <v>0</v>
      </c>
      <c r="L34">
        <f t="shared" si="5"/>
        <v>0</v>
      </c>
    </row>
    <row r="35" spans="1:12">
      <c r="A35" s="43" t="s">
        <v>63</v>
      </c>
      <c r="B35" s="44">
        <v>4</v>
      </c>
      <c r="C35" s="25">
        <v>2</v>
      </c>
      <c r="D35" s="25">
        <v>209</v>
      </c>
      <c r="E35" s="25">
        <v>187</v>
      </c>
      <c r="F35" s="25">
        <v>2769</v>
      </c>
      <c r="G35" s="25">
        <v>8</v>
      </c>
      <c r="H35" s="25">
        <f t="shared" si="1"/>
        <v>2988</v>
      </c>
      <c r="I35">
        <f t="shared" si="2"/>
        <v>1</v>
      </c>
      <c r="J35">
        <f t="shared" si="3"/>
        <v>1</v>
      </c>
      <c r="K35">
        <f t="shared" si="4"/>
        <v>1</v>
      </c>
      <c r="L35">
        <f t="shared" si="5"/>
        <v>1</v>
      </c>
    </row>
    <row r="36" spans="1:12">
      <c r="A36" s="43" t="s">
        <v>64</v>
      </c>
      <c r="B36" s="44">
        <v>5</v>
      </c>
      <c r="C36" s="25">
        <v>2</v>
      </c>
      <c r="D36" s="25">
        <v>65</v>
      </c>
      <c r="E36" s="25">
        <v>38</v>
      </c>
      <c r="F36" s="25">
        <v>0</v>
      </c>
      <c r="G36" s="25">
        <v>0</v>
      </c>
      <c r="H36" s="25">
        <f t="shared" si="1"/>
        <v>67</v>
      </c>
      <c r="I36">
        <f t="shared" si="2"/>
        <v>1</v>
      </c>
      <c r="J36">
        <f t="shared" si="3"/>
        <v>1</v>
      </c>
      <c r="K36">
        <f t="shared" si="4"/>
        <v>0</v>
      </c>
      <c r="L36">
        <f t="shared" si="5"/>
        <v>0</v>
      </c>
    </row>
    <row r="37" spans="1:12">
      <c r="A37" s="43" t="s">
        <v>65</v>
      </c>
      <c r="B37" s="44">
        <v>5</v>
      </c>
      <c r="C37" s="25">
        <v>1</v>
      </c>
      <c r="D37" s="25">
        <v>130</v>
      </c>
      <c r="E37" s="25">
        <v>32</v>
      </c>
      <c r="F37" s="25">
        <v>0</v>
      </c>
      <c r="G37" s="25">
        <v>9</v>
      </c>
      <c r="H37" s="25">
        <f t="shared" si="1"/>
        <v>140</v>
      </c>
      <c r="I37">
        <f t="shared" si="2"/>
        <v>1</v>
      </c>
      <c r="J37">
        <f t="shared" si="3"/>
        <v>1</v>
      </c>
      <c r="K37">
        <f t="shared" si="4"/>
        <v>0</v>
      </c>
      <c r="L37">
        <f t="shared" si="5"/>
        <v>1</v>
      </c>
    </row>
    <row r="38" spans="1:12">
      <c r="A38" s="43" t="s">
        <v>66</v>
      </c>
      <c r="B38" s="44">
        <v>5</v>
      </c>
      <c r="C38" s="25">
        <v>1</v>
      </c>
      <c r="D38" s="25">
        <v>9</v>
      </c>
      <c r="E38" s="25">
        <v>1</v>
      </c>
      <c r="F38" s="25">
        <v>0</v>
      </c>
      <c r="G38" s="25">
        <v>0</v>
      </c>
      <c r="H38" s="25">
        <f t="shared" si="1"/>
        <v>10</v>
      </c>
      <c r="I38">
        <f t="shared" si="2"/>
        <v>1</v>
      </c>
      <c r="J38">
        <f t="shared" si="3"/>
        <v>1</v>
      </c>
      <c r="K38">
        <f t="shared" si="4"/>
        <v>0</v>
      </c>
      <c r="L38">
        <f t="shared" si="5"/>
        <v>0</v>
      </c>
    </row>
    <row r="39" spans="1:12">
      <c r="A39" s="43" t="s">
        <v>67</v>
      </c>
      <c r="B39" s="44">
        <v>5</v>
      </c>
      <c r="C39" s="25">
        <v>2</v>
      </c>
      <c r="D39" s="25">
        <v>59</v>
      </c>
      <c r="E39" s="25">
        <v>32</v>
      </c>
      <c r="F39" s="25">
        <v>0</v>
      </c>
      <c r="G39" s="25">
        <v>0</v>
      </c>
      <c r="H39" s="25">
        <f t="shared" si="1"/>
        <v>61</v>
      </c>
      <c r="I39">
        <f t="shared" si="2"/>
        <v>1</v>
      </c>
      <c r="J39">
        <f t="shared" si="3"/>
        <v>1</v>
      </c>
      <c r="K39">
        <f t="shared" si="4"/>
        <v>0</v>
      </c>
      <c r="L39">
        <f t="shared" si="5"/>
        <v>0</v>
      </c>
    </row>
    <row r="40" spans="1:12">
      <c r="A40" s="43" t="s">
        <v>68</v>
      </c>
      <c r="B40" s="44">
        <v>5</v>
      </c>
      <c r="C40" s="25">
        <v>2</v>
      </c>
      <c r="D40" s="25">
        <v>17</v>
      </c>
      <c r="E40" s="25">
        <v>9</v>
      </c>
      <c r="F40" s="25">
        <v>0</v>
      </c>
      <c r="G40" s="25">
        <v>8</v>
      </c>
      <c r="H40" s="25">
        <f t="shared" si="1"/>
        <v>27</v>
      </c>
      <c r="I40">
        <f t="shared" si="2"/>
        <v>1</v>
      </c>
      <c r="J40">
        <f t="shared" si="3"/>
        <v>1</v>
      </c>
      <c r="K40">
        <f t="shared" si="4"/>
        <v>0</v>
      </c>
      <c r="L40">
        <f t="shared" si="5"/>
        <v>1</v>
      </c>
    </row>
    <row r="41" spans="1:12">
      <c r="A41" s="43" t="s">
        <v>69</v>
      </c>
      <c r="B41" s="44">
        <v>5</v>
      </c>
      <c r="C41" s="25">
        <v>1</v>
      </c>
      <c r="D41" s="25">
        <v>91</v>
      </c>
      <c r="E41" s="25">
        <v>61</v>
      </c>
      <c r="F41" s="25">
        <v>0</v>
      </c>
      <c r="G41" s="25">
        <v>8</v>
      </c>
      <c r="H41" s="25">
        <f t="shared" si="1"/>
        <v>100</v>
      </c>
      <c r="I41">
        <f t="shared" si="2"/>
        <v>1</v>
      </c>
      <c r="J41">
        <f t="shared" si="3"/>
        <v>1</v>
      </c>
      <c r="K41">
        <f t="shared" si="4"/>
        <v>0</v>
      </c>
      <c r="L41">
        <f t="shared" si="5"/>
        <v>1</v>
      </c>
    </row>
    <row r="42" spans="1:12">
      <c r="A42" s="43" t="s">
        <v>70</v>
      </c>
      <c r="B42" s="44">
        <v>5</v>
      </c>
      <c r="C42" s="25">
        <v>1</v>
      </c>
      <c r="D42" s="25">
        <v>53</v>
      </c>
      <c r="E42" s="25">
        <v>21</v>
      </c>
      <c r="F42" s="25">
        <v>0</v>
      </c>
      <c r="G42" s="25">
        <v>0</v>
      </c>
      <c r="H42" s="25">
        <f t="shared" si="1"/>
        <v>54</v>
      </c>
      <c r="I42">
        <f t="shared" si="2"/>
        <v>1</v>
      </c>
      <c r="J42">
        <f t="shared" si="3"/>
        <v>1</v>
      </c>
      <c r="K42">
        <f t="shared" si="4"/>
        <v>0</v>
      </c>
      <c r="L42">
        <f t="shared" si="5"/>
        <v>0</v>
      </c>
    </row>
    <row r="43" spans="1:12">
      <c r="A43" s="43" t="s">
        <v>71</v>
      </c>
      <c r="B43" s="44">
        <v>5</v>
      </c>
      <c r="C43" s="25">
        <v>0</v>
      </c>
      <c r="D43" s="25">
        <v>103</v>
      </c>
      <c r="E43" s="25">
        <v>21</v>
      </c>
      <c r="F43" s="25">
        <v>0</v>
      </c>
      <c r="G43" s="25">
        <v>0</v>
      </c>
      <c r="H43" s="25">
        <f t="shared" si="1"/>
        <v>103</v>
      </c>
      <c r="I43">
        <f t="shared" si="2"/>
        <v>0</v>
      </c>
      <c r="J43">
        <f t="shared" si="3"/>
        <v>1</v>
      </c>
      <c r="K43">
        <f t="shared" si="4"/>
        <v>0</v>
      </c>
      <c r="L43">
        <f t="shared" si="5"/>
        <v>0</v>
      </c>
    </row>
    <row r="44" spans="1:12">
      <c r="A44" s="43" t="s">
        <v>72</v>
      </c>
      <c r="B44" s="44">
        <v>5</v>
      </c>
      <c r="C44" s="25">
        <v>2</v>
      </c>
      <c r="D44" s="25">
        <v>49</v>
      </c>
      <c r="E44" s="25">
        <v>21</v>
      </c>
      <c r="F44" s="25">
        <v>0</v>
      </c>
      <c r="G44" s="25">
        <v>8</v>
      </c>
      <c r="H44" s="25">
        <f t="shared" si="1"/>
        <v>59</v>
      </c>
      <c r="I44">
        <f t="shared" si="2"/>
        <v>1</v>
      </c>
      <c r="J44">
        <f t="shared" si="3"/>
        <v>1</v>
      </c>
      <c r="K44">
        <f t="shared" si="4"/>
        <v>0</v>
      </c>
      <c r="L44">
        <f t="shared" si="5"/>
        <v>1</v>
      </c>
    </row>
    <row r="45" spans="1:12">
      <c r="A45" s="43" t="s">
        <v>73</v>
      </c>
      <c r="B45" s="44">
        <v>5</v>
      </c>
      <c r="C45" s="25">
        <v>2</v>
      </c>
      <c r="D45" s="25">
        <v>77</v>
      </c>
      <c r="E45" s="25">
        <v>28</v>
      </c>
      <c r="F45" s="25">
        <v>1</v>
      </c>
      <c r="G45" s="25">
        <v>9</v>
      </c>
      <c r="H45" s="25">
        <f t="shared" si="1"/>
        <v>89</v>
      </c>
      <c r="I45">
        <f t="shared" si="2"/>
        <v>1</v>
      </c>
      <c r="J45">
        <f t="shared" si="3"/>
        <v>1</v>
      </c>
      <c r="K45">
        <f t="shared" si="4"/>
        <v>1</v>
      </c>
      <c r="L45">
        <f t="shared" si="5"/>
        <v>1</v>
      </c>
    </row>
    <row r="46" spans="1:12">
      <c r="A46" s="43" t="s">
        <v>74</v>
      </c>
      <c r="B46" s="44">
        <v>5</v>
      </c>
      <c r="C46" s="25">
        <v>2</v>
      </c>
      <c r="D46" s="25">
        <v>99</v>
      </c>
      <c r="E46" s="25">
        <v>43</v>
      </c>
      <c r="F46" s="25">
        <v>0</v>
      </c>
      <c r="G46" s="25">
        <v>0</v>
      </c>
      <c r="H46" s="25">
        <f t="shared" si="1"/>
        <v>101</v>
      </c>
      <c r="I46">
        <f t="shared" si="2"/>
        <v>1</v>
      </c>
      <c r="J46">
        <f t="shared" si="3"/>
        <v>1</v>
      </c>
      <c r="K46">
        <f t="shared" si="4"/>
        <v>0</v>
      </c>
      <c r="L46">
        <f t="shared" si="5"/>
        <v>0</v>
      </c>
    </row>
    <row r="47" spans="1:12">
      <c r="A47" s="43" t="s">
        <v>75</v>
      </c>
      <c r="B47" s="44">
        <v>5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f t="shared" si="1"/>
        <v>0</v>
      </c>
      <c r="I47">
        <f t="shared" si="2"/>
        <v>0</v>
      </c>
      <c r="J47">
        <f t="shared" si="3"/>
        <v>0</v>
      </c>
      <c r="K47">
        <f t="shared" si="4"/>
        <v>0</v>
      </c>
      <c r="L47">
        <f t="shared" si="5"/>
        <v>0</v>
      </c>
    </row>
    <row r="48" spans="1:12">
      <c r="A48" s="43" t="s">
        <v>76</v>
      </c>
      <c r="B48" s="44">
        <v>5</v>
      </c>
      <c r="C48" s="25">
        <v>2</v>
      </c>
      <c r="D48" s="25">
        <v>1</v>
      </c>
      <c r="E48" s="25">
        <v>1</v>
      </c>
      <c r="F48" s="25">
        <v>0</v>
      </c>
      <c r="G48" s="25">
        <v>0</v>
      </c>
      <c r="H48" s="25">
        <f t="shared" si="1"/>
        <v>3</v>
      </c>
      <c r="I48">
        <f t="shared" si="2"/>
        <v>1</v>
      </c>
      <c r="J48">
        <f t="shared" si="3"/>
        <v>1</v>
      </c>
      <c r="K48">
        <f t="shared" si="4"/>
        <v>0</v>
      </c>
      <c r="L48">
        <f t="shared" si="5"/>
        <v>0</v>
      </c>
    </row>
    <row r="49" spans="1:12">
      <c r="A49" s="43" t="s">
        <v>77</v>
      </c>
      <c r="B49" s="44">
        <v>5</v>
      </c>
      <c r="C49" s="25">
        <v>2</v>
      </c>
      <c r="D49" s="25">
        <v>8</v>
      </c>
      <c r="E49" s="25">
        <v>4</v>
      </c>
      <c r="F49" s="25">
        <v>0</v>
      </c>
      <c r="G49" s="25">
        <v>0</v>
      </c>
      <c r="H49" s="25">
        <f t="shared" si="1"/>
        <v>10</v>
      </c>
      <c r="I49">
        <f t="shared" si="2"/>
        <v>1</v>
      </c>
      <c r="J49">
        <f t="shared" si="3"/>
        <v>1</v>
      </c>
      <c r="K49">
        <f t="shared" si="4"/>
        <v>0</v>
      </c>
      <c r="L49">
        <f t="shared" si="5"/>
        <v>0</v>
      </c>
    </row>
    <row r="50" spans="1:12">
      <c r="A50" s="43" t="s">
        <v>78</v>
      </c>
      <c r="B50" s="44">
        <v>5</v>
      </c>
      <c r="C50" s="25">
        <v>2</v>
      </c>
      <c r="D50" s="25">
        <v>8</v>
      </c>
      <c r="E50" s="25">
        <v>1</v>
      </c>
      <c r="F50" s="25">
        <v>0</v>
      </c>
      <c r="G50" s="25">
        <v>7</v>
      </c>
      <c r="H50" s="25">
        <f t="shared" si="1"/>
        <v>17</v>
      </c>
      <c r="I50">
        <f t="shared" si="2"/>
        <v>1</v>
      </c>
      <c r="J50">
        <f t="shared" si="3"/>
        <v>1</v>
      </c>
      <c r="K50">
        <f t="shared" si="4"/>
        <v>0</v>
      </c>
      <c r="L50">
        <f t="shared" si="5"/>
        <v>1</v>
      </c>
    </row>
    <row r="51" spans="1:12">
      <c r="A51" s="43" t="s">
        <v>79</v>
      </c>
      <c r="B51" s="44">
        <v>5</v>
      </c>
      <c r="C51" s="25">
        <v>2</v>
      </c>
      <c r="D51" s="25">
        <v>0</v>
      </c>
      <c r="E51" s="25">
        <v>0</v>
      </c>
      <c r="F51" s="25">
        <v>0</v>
      </c>
      <c r="G51" s="25">
        <v>8</v>
      </c>
      <c r="H51" s="25">
        <f t="shared" si="1"/>
        <v>10</v>
      </c>
      <c r="I51">
        <f t="shared" si="2"/>
        <v>1</v>
      </c>
      <c r="J51">
        <f t="shared" si="3"/>
        <v>0</v>
      </c>
      <c r="K51">
        <f t="shared" si="4"/>
        <v>0</v>
      </c>
      <c r="L51">
        <f t="shared" si="5"/>
        <v>1</v>
      </c>
    </row>
    <row r="52" spans="1:12">
      <c r="A52" s="43" t="s">
        <v>80</v>
      </c>
      <c r="B52" s="44">
        <v>5</v>
      </c>
      <c r="C52" s="25">
        <v>2</v>
      </c>
      <c r="D52" s="25">
        <v>44</v>
      </c>
      <c r="E52" s="25">
        <v>18</v>
      </c>
      <c r="F52" s="25">
        <v>0</v>
      </c>
      <c r="G52" s="25">
        <v>0</v>
      </c>
      <c r="H52" s="25">
        <f t="shared" si="1"/>
        <v>46</v>
      </c>
      <c r="I52">
        <f t="shared" si="2"/>
        <v>1</v>
      </c>
      <c r="J52">
        <f t="shared" si="3"/>
        <v>1</v>
      </c>
      <c r="K52">
        <f t="shared" si="4"/>
        <v>0</v>
      </c>
      <c r="L52">
        <f t="shared" si="5"/>
        <v>0</v>
      </c>
    </row>
    <row r="53" spans="1:12">
      <c r="A53" s="43" t="s">
        <v>81</v>
      </c>
      <c r="B53" s="44">
        <v>5</v>
      </c>
      <c r="C53" s="25">
        <v>2</v>
      </c>
      <c r="D53" s="25">
        <v>86</v>
      </c>
      <c r="E53" s="25">
        <v>40</v>
      </c>
      <c r="F53" s="25">
        <v>0</v>
      </c>
      <c r="G53" s="25">
        <v>8</v>
      </c>
      <c r="H53" s="25">
        <f t="shared" si="1"/>
        <v>96</v>
      </c>
      <c r="I53">
        <f t="shared" si="2"/>
        <v>1</v>
      </c>
      <c r="J53">
        <f t="shared" si="3"/>
        <v>1</v>
      </c>
      <c r="K53">
        <f t="shared" si="4"/>
        <v>0</v>
      </c>
      <c r="L53">
        <f t="shared" si="5"/>
        <v>1</v>
      </c>
    </row>
    <row r="54" spans="1:12">
      <c r="A54" s="43" t="s">
        <v>82</v>
      </c>
      <c r="B54" s="44">
        <v>5</v>
      </c>
      <c r="C54" s="25">
        <v>2</v>
      </c>
      <c r="D54" s="25">
        <v>21</v>
      </c>
      <c r="E54" s="25">
        <v>4</v>
      </c>
      <c r="F54" s="25">
        <v>0</v>
      </c>
      <c r="G54" s="25">
        <v>0</v>
      </c>
      <c r="H54" s="25">
        <f t="shared" si="1"/>
        <v>23</v>
      </c>
      <c r="I54">
        <f t="shared" si="2"/>
        <v>1</v>
      </c>
      <c r="J54">
        <f t="shared" si="3"/>
        <v>1</v>
      </c>
      <c r="K54">
        <f t="shared" si="4"/>
        <v>0</v>
      </c>
      <c r="L54">
        <f t="shared" si="5"/>
        <v>0</v>
      </c>
    </row>
    <row r="55" spans="1:12">
      <c r="A55" s="43" t="s">
        <v>83</v>
      </c>
      <c r="B55" s="44">
        <v>5</v>
      </c>
      <c r="C55" s="25">
        <v>2</v>
      </c>
      <c r="D55" s="25">
        <v>19</v>
      </c>
      <c r="E55" s="25">
        <v>1</v>
      </c>
      <c r="F55" s="25">
        <v>0</v>
      </c>
      <c r="G55" s="25">
        <v>0</v>
      </c>
      <c r="H55" s="25">
        <f t="shared" si="1"/>
        <v>21</v>
      </c>
      <c r="I55">
        <f t="shared" si="2"/>
        <v>1</v>
      </c>
      <c r="J55">
        <f t="shared" si="3"/>
        <v>1</v>
      </c>
      <c r="K55">
        <f t="shared" si="4"/>
        <v>0</v>
      </c>
      <c r="L55">
        <f t="shared" si="5"/>
        <v>0</v>
      </c>
    </row>
    <row r="56" spans="1:12">
      <c r="A56" s="43" t="s">
        <v>84</v>
      </c>
      <c r="B56" s="44">
        <v>6</v>
      </c>
      <c r="C56" s="25">
        <v>1</v>
      </c>
      <c r="D56" s="25">
        <v>23</v>
      </c>
      <c r="E56" s="25">
        <v>3</v>
      </c>
      <c r="F56" s="25">
        <v>0</v>
      </c>
      <c r="G56" s="25">
        <v>8</v>
      </c>
      <c r="H56" s="25">
        <f t="shared" si="1"/>
        <v>32</v>
      </c>
      <c r="I56">
        <f t="shared" si="2"/>
        <v>1</v>
      </c>
      <c r="J56">
        <f t="shared" si="3"/>
        <v>1</v>
      </c>
      <c r="K56">
        <f t="shared" si="4"/>
        <v>0</v>
      </c>
      <c r="L56">
        <f t="shared" si="5"/>
        <v>1</v>
      </c>
    </row>
    <row r="57" spans="1:12">
      <c r="A57" s="43" t="s">
        <v>85</v>
      </c>
      <c r="B57" s="44">
        <v>6</v>
      </c>
      <c r="C57" s="25">
        <v>4</v>
      </c>
      <c r="D57" s="25">
        <v>43</v>
      </c>
      <c r="E57" s="25">
        <v>14</v>
      </c>
      <c r="F57" s="25">
        <v>0</v>
      </c>
      <c r="G57" s="25">
        <v>0</v>
      </c>
      <c r="H57" s="25">
        <f t="shared" si="1"/>
        <v>47</v>
      </c>
      <c r="I57">
        <f t="shared" si="2"/>
        <v>1</v>
      </c>
      <c r="J57">
        <f t="shared" si="3"/>
        <v>1</v>
      </c>
      <c r="K57">
        <f t="shared" si="4"/>
        <v>0</v>
      </c>
      <c r="L57">
        <f t="shared" si="5"/>
        <v>0</v>
      </c>
    </row>
    <row r="58" spans="1:12">
      <c r="A58" s="43" t="s">
        <v>86</v>
      </c>
      <c r="B58" s="44">
        <v>6</v>
      </c>
      <c r="C58" s="25">
        <v>4</v>
      </c>
      <c r="D58" s="25">
        <v>69</v>
      </c>
      <c r="E58" s="25">
        <v>12</v>
      </c>
      <c r="F58" s="25">
        <v>3</v>
      </c>
      <c r="G58" s="25">
        <v>8</v>
      </c>
      <c r="H58" s="25">
        <f t="shared" si="1"/>
        <v>84</v>
      </c>
      <c r="I58">
        <f t="shared" si="2"/>
        <v>1</v>
      </c>
      <c r="J58">
        <f t="shared" si="3"/>
        <v>1</v>
      </c>
      <c r="K58">
        <f t="shared" si="4"/>
        <v>1</v>
      </c>
      <c r="L58">
        <f t="shared" si="5"/>
        <v>1</v>
      </c>
    </row>
    <row r="59" spans="1:12">
      <c r="A59" s="43" t="s">
        <v>87</v>
      </c>
      <c r="B59" s="44">
        <v>6</v>
      </c>
      <c r="C59" s="25">
        <v>3</v>
      </c>
      <c r="D59" s="25">
        <v>31</v>
      </c>
      <c r="E59" s="25">
        <v>4</v>
      </c>
      <c r="F59" s="25">
        <v>3</v>
      </c>
      <c r="G59" s="25">
        <v>9</v>
      </c>
      <c r="H59" s="25">
        <f t="shared" si="1"/>
        <v>46</v>
      </c>
      <c r="I59">
        <f t="shared" si="2"/>
        <v>1</v>
      </c>
      <c r="J59">
        <f t="shared" si="3"/>
        <v>1</v>
      </c>
      <c r="K59">
        <f t="shared" si="4"/>
        <v>1</v>
      </c>
      <c r="L59">
        <f t="shared" si="5"/>
        <v>1</v>
      </c>
    </row>
    <row r="60" spans="1:12">
      <c r="A60" s="43" t="s">
        <v>88</v>
      </c>
      <c r="B60" s="44">
        <v>6</v>
      </c>
      <c r="C60" s="25">
        <v>9</v>
      </c>
      <c r="D60" s="25">
        <v>62</v>
      </c>
      <c r="E60" s="25">
        <v>17</v>
      </c>
      <c r="F60" s="25">
        <v>0</v>
      </c>
      <c r="G60" s="25">
        <v>8</v>
      </c>
      <c r="H60" s="25">
        <f t="shared" si="1"/>
        <v>79</v>
      </c>
      <c r="I60">
        <f t="shared" si="2"/>
        <v>1</v>
      </c>
      <c r="J60">
        <f t="shared" si="3"/>
        <v>1</v>
      </c>
      <c r="K60">
        <f t="shared" si="4"/>
        <v>0</v>
      </c>
      <c r="L60">
        <f t="shared" si="5"/>
        <v>1</v>
      </c>
    </row>
    <row r="61" spans="1:12">
      <c r="A61" s="43" t="s">
        <v>89</v>
      </c>
      <c r="B61" s="44">
        <v>6</v>
      </c>
      <c r="C61" s="25">
        <v>5</v>
      </c>
      <c r="D61" s="25">
        <v>44</v>
      </c>
      <c r="E61" s="25">
        <v>4</v>
      </c>
      <c r="F61" s="25">
        <v>0</v>
      </c>
      <c r="G61" s="25">
        <v>9</v>
      </c>
      <c r="H61" s="25">
        <f t="shared" si="1"/>
        <v>58</v>
      </c>
      <c r="I61">
        <f t="shared" si="2"/>
        <v>1</v>
      </c>
      <c r="J61">
        <f t="shared" si="3"/>
        <v>1</v>
      </c>
      <c r="K61">
        <f t="shared" si="4"/>
        <v>0</v>
      </c>
      <c r="L61">
        <f t="shared" si="5"/>
        <v>1</v>
      </c>
    </row>
    <row r="62" spans="1:12">
      <c r="A62" s="43" t="s">
        <v>90</v>
      </c>
      <c r="B62" s="44">
        <v>6</v>
      </c>
      <c r="C62" s="25">
        <v>3</v>
      </c>
      <c r="D62" s="25">
        <v>92</v>
      </c>
      <c r="E62" s="25">
        <v>31</v>
      </c>
      <c r="F62" s="25">
        <v>0</v>
      </c>
      <c r="G62" s="25">
        <v>8</v>
      </c>
      <c r="H62" s="25">
        <f t="shared" si="1"/>
        <v>103</v>
      </c>
      <c r="I62">
        <f t="shared" si="2"/>
        <v>1</v>
      </c>
      <c r="J62">
        <f t="shared" si="3"/>
        <v>1</v>
      </c>
      <c r="K62">
        <f t="shared" si="4"/>
        <v>0</v>
      </c>
      <c r="L62">
        <f t="shared" si="5"/>
        <v>1</v>
      </c>
    </row>
    <row r="63" spans="1:12">
      <c r="A63" s="43" t="s">
        <v>91</v>
      </c>
      <c r="B63" s="44">
        <v>6</v>
      </c>
      <c r="C63" s="25">
        <v>4</v>
      </c>
      <c r="D63" s="25">
        <v>62</v>
      </c>
      <c r="E63" s="25">
        <v>3</v>
      </c>
      <c r="F63" s="25">
        <v>0</v>
      </c>
      <c r="G63" s="25">
        <v>0</v>
      </c>
      <c r="H63" s="25">
        <f t="shared" si="1"/>
        <v>66</v>
      </c>
      <c r="I63">
        <f t="shared" si="2"/>
        <v>1</v>
      </c>
      <c r="J63">
        <f t="shared" si="3"/>
        <v>1</v>
      </c>
      <c r="K63">
        <f t="shared" si="4"/>
        <v>0</v>
      </c>
      <c r="L63">
        <f t="shared" si="5"/>
        <v>0</v>
      </c>
    </row>
    <row r="64" spans="1:12">
      <c r="A64" s="43" t="s">
        <v>92</v>
      </c>
      <c r="B64" s="44">
        <v>6</v>
      </c>
      <c r="C64" s="25">
        <v>4</v>
      </c>
      <c r="D64" s="25">
        <v>35</v>
      </c>
      <c r="E64" s="25">
        <v>4</v>
      </c>
      <c r="F64" s="25">
        <v>3</v>
      </c>
      <c r="G64" s="25">
        <v>8</v>
      </c>
      <c r="H64" s="25">
        <f t="shared" si="1"/>
        <v>50</v>
      </c>
      <c r="I64">
        <f t="shared" si="2"/>
        <v>1</v>
      </c>
      <c r="J64">
        <f t="shared" si="3"/>
        <v>1</v>
      </c>
      <c r="K64">
        <f t="shared" si="4"/>
        <v>1</v>
      </c>
      <c r="L64">
        <f t="shared" si="5"/>
        <v>1</v>
      </c>
    </row>
    <row r="65" spans="1:12">
      <c r="A65" s="43" t="s">
        <v>93</v>
      </c>
      <c r="B65" s="44">
        <v>6</v>
      </c>
      <c r="C65" s="25">
        <v>0</v>
      </c>
      <c r="D65" s="25">
        <v>63</v>
      </c>
      <c r="E65" s="25">
        <v>19</v>
      </c>
      <c r="F65" s="25">
        <v>0</v>
      </c>
      <c r="G65" s="25">
        <v>9</v>
      </c>
      <c r="H65" s="25">
        <f t="shared" si="1"/>
        <v>72</v>
      </c>
      <c r="I65">
        <f t="shared" si="2"/>
        <v>0</v>
      </c>
      <c r="J65">
        <f t="shared" si="3"/>
        <v>1</v>
      </c>
      <c r="K65">
        <f t="shared" si="4"/>
        <v>0</v>
      </c>
      <c r="L65">
        <f t="shared" si="5"/>
        <v>1</v>
      </c>
    </row>
    <row r="66" spans="1:12">
      <c r="A66" s="43" t="s">
        <v>94</v>
      </c>
      <c r="B66" s="44">
        <v>6</v>
      </c>
      <c r="C66" s="25">
        <v>4</v>
      </c>
      <c r="D66" s="25">
        <v>45</v>
      </c>
      <c r="E66" s="25">
        <v>9</v>
      </c>
      <c r="F66" s="25">
        <v>0</v>
      </c>
      <c r="G66" s="25">
        <v>9</v>
      </c>
      <c r="H66" s="25">
        <f t="shared" si="1"/>
        <v>58</v>
      </c>
      <c r="I66">
        <f t="shared" si="2"/>
        <v>1</v>
      </c>
      <c r="J66">
        <f t="shared" si="3"/>
        <v>1</v>
      </c>
      <c r="K66">
        <f t="shared" si="4"/>
        <v>0</v>
      </c>
      <c r="L66">
        <f t="shared" si="5"/>
        <v>1</v>
      </c>
    </row>
    <row r="67" spans="1:12">
      <c r="A67" s="43" t="s">
        <v>95</v>
      </c>
      <c r="B67" s="44">
        <v>6</v>
      </c>
      <c r="C67" s="25">
        <v>3</v>
      </c>
      <c r="D67" s="25">
        <v>53</v>
      </c>
      <c r="E67" s="25">
        <v>6</v>
      </c>
      <c r="F67" s="25">
        <v>0</v>
      </c>
      <c r="G67" s="25">
        <v>7</v>
      </c>
      <c r="H67" s="25">
        <f t="shared" si="1"/>
        <v>63</v>
      </c>
      <c r="I67">
        <f t="shared" si="2"/>
        <v>1</v>
      </c>
      <c r="J67">
        <f t="shared" si="3"/>
        <v>1</v>
      </c>
      <c r="K67">
        <f t="shared" si="4"/>
        <v>0</v>
      </c>
      <c r="L67">
        <f t="shared" si="5"/>
        <v>1</v>
      </c>
    </row>
    <row r="68" spans="1:12">
      <c r="A68" s="43" t="s">
        <v>96</v>
      </c>
      <c r="B68" s="44">
        <v>6</v>
      </c>
      <c r="C68" s="25">
        <v>3</v>
      </c>
      <c r="D68" s="25">
        <v>62</v>
      </c>
      <c r="E68" s="25">
        <v>27</v>
      </c>
      <c r="F68" s="25">
        <v>0</v>
      </c>
      <c r="G68" s="25">
        <v>0</v>
      </c>
      <c r="H68" s="25">
        <f t="shared" si="1"/>
        <v>65</v>
      </c>
      <c r="I68">
        <f t="shared" si="2"/>
        <v>1</v>
      </c>
      <c r="J68">
        <f t="shared" si="3"/>
        <v>1</v>
      </c>
      <c r="K68">
        <f t="shared" si="4"/>
        <v>0</v>
      </c>
      <c r="L68">
        <f t="shared" si="5"/>
        <v>0</v>
      </c>
    </row>
    <row r="69" spans="1:12">
      <c r="A69" s="43" t="s">
        <v>97</v>
      </c>
      <c r="B69" s="44">
        <v>6</v>
      </c>
      <c r="C69" s="25">
        <v>3</v>
      </c>
      <c r="D69" s="25">
        <v>67</v>
      </c>
      <c r="E69" s="25">
        <v>15</v>
      </c>
      <c r="F69" s="25">
        <v>0</v>
      </c>
      <c r="G69" s="25">
        <v>8</v>
      </c>
      <c r="H69" s="25">
        <f t="shared" si="1"/>
        <v>78</v>
      </c>
      <c r="I69">
        <f t="shared" si="2"/>
        <v>1</v>
      </c>
      <c r="J69">
        <f t="shared" si="3"/>
        <v>1</v>
      </c>
      <c r="K69">
        <f t="shared" si="4"/>
        <v>0</v>
      </c>
      <c r="L69">
        <f t="shared" si="5"/>
        <v>1</v>
      </c>
    </row>
    <row r="70" spans="1:12">
      <c r="A70" s="43" t="s">
        <v>98</v>
      </c>
      <c r="B70" s="44">
        <v>6</v>
      </c>
      <c r="C70" s="25">
        <v>0</v>
      </c>
      <c r="D70" s="25">
        <v>29</v>
      </c>
      <c r="E70" s="25">
        <v>6</v>
      </c>
      <c r="F70" s="25">
        <v>0</v>
      </c>
      <c r="G70" s="25">
        <v>0</v>
      </c>
      <c r="H70" s="25">
        <f t="shared" ref="H70:H96" si="6">+C70+D70+F70+G70</f>
        <v>29</v>
      </c>
      <c r="I70">
        <f t="shared" ref="I70:I96" si="7">IF(C70&gt;0,1,0)</f>
        <v>0</v>
      </c>
      <c r="J70">
        <f t="shared" ref="J70:J96" si="8">IF(D70&gt;0,1,0)</f>
        <v>1</v>
      </c>
      <c r="K70">
        <f t="shared" ref="K70:K96" si="9">IF(F70&gt;0,1,0)</f>
        <v>0</v>
      </c>
      <c r="L70">
        <f t="shared" ref="L70:L96" si="10">IF(G70&gt;0,1,0)</f>
        <v>0</v>
      </c>
    </row>
    <row r="71" spans="1:12">
      <c r="A71" s="43" t="s">
        <v>99</v>
      </c>
      <c r="B71" s="44">
        <v>6</v>
      </c>
      <c r="C71" s="25">
        <v>3</v>
      </c>
      <c r="D71" s="25">
        <v>24</v>
      </c>
      <c r="E71" s="25">
        <v>10</v>
      </c>
      <c r="F71" s="25">
        <v>0</v>
      </c>
      <c r="G71" s="25">
        <v>5</v>
      </c>
      <c r="H71" s="25">
        <f t="shared" si="6"/>
        <v>32</v>
      </c>
      <c r="I71">
        <f t="shared" si="7"/>
        <v>1</v>
      </c>
      <c r="J71">
        <f t="shared" si="8"/>
        <v>1</v>
      </c>
      <c r="K71">
        <f t="shared" si="9"/>
        <v>0</v>
      </c>
      <c r="L71">
        <f t="shared" si="10"/>
        <v>1</v>
      </c>
    </row>
    <row r="72" spans="1:12">
      <c r="A72" s="43" t="s">
        <v>100</v>
      </c>
      <c r="B72" s="44">
        <v>6</v>
      </c>
      <c r="C72" s="25">
        <v>5</v>
      </c>
      <c r="D72" s="25">
        <v>8</v>
      </c>
      <c r="E72" s="25">
        <v>1</v>
      </c>
      <c r="F72" s="25">
        <v>3</v>
      </c>
      <c r="G72" s="25">
        <v>3</v>
      </c>
      <c r="H72" s="25">
        <f t="shared" si="6"/>
        <v>19</v>
      </c>
      <c r="I72">
        <f t="shared" si="7"/>
        <v>1</v>
      </c>
      <c r="J72">
        <f t="shared" si="8"/>
        <v>1</v>
      </c>
      <c r="K72">
        <f t="shared" si="9"/>
        <v>1</v>
      </c>
      <c r="L72">
        <f t="shared" si="10"/>
        <v>1</v>
      </c>
    </row>
    <row r="73" spans="1:12">
      <c r="A73" s="43" t="s">
        <v>101</v>
      </c>
      <c r="B73" s="44">
        <v>7</v>
      </c>
      <c r="C73" s="25">
        <v>1</v>
      </c>
      <c r="D73" s="25">
        <v>0</v>
      </c>
      <c r="E73" s="25">
        <v>0</v>
      </c>
      <c r="F73" s="25">
        <v>0</v>
      </c>
      <c r="G73" s="25">
        <v>0</v>
      </c>
      <c r="H73" s="25">
        <f t="shared" si="6"/>
        <v>1</v>
      </c>
      <c r="I73">
        <f t="shared" si="7"/>
        <v>1</v>
      </c>
      <c r="J73">
        <f t="shared" si="8"/>
        <v>0</v>
      </c>
      <c r="K73">
        <f t="shared" si="9"/>
        <v>0</v>
      </c>
      <c r="L73">
        <f t="shared" si="10"/>
        <v>0</v>
      </c>
    </row>
    <row r="74" spans="1:12">
      <c r="A74" s="43" t="s">
        <v>102</v>
      </c>
      <c r="B74" s="44">
        <v>7</v>
      </c>
      <c r="C74" s="25">
        <v>2</v>
      </c>
      <c r="D74" s="25">
        <v>0</v>
      </c>
      <c r="E74" s="25">
        <v>0</v>
      </c>
      <c r="F74" s="25">
        <v>0</v>
      </c>
      <c r="G74" s="25">
        <v>0</v>
      </c>
      <c r="H74" s="25">
        <f t="shared" si="6"/>
        <v>2</v>
      </c>
      <c r="I74">
        <f t="shared" si="7"/>
        <v>1</v>
      </c>
      <c r="J74">
        <f t="shared" si="8"/>
        <v>0</v>
      </c>
      <c r="K74">
        <f t="shared" si="9"/>
        <v>0</v>
      </c>
      <c r="L74">
        <f t="shared" si="10"/>
        <v>0</v>
      </c>
    </row>
    <row r="75" spans="1:12">
      <c r="A75" s="43" t="s">
        <v>103</v>
      </c>
      <c r="B75" s="44">
        <v>7</v>
      </c>
      <c r="C75" s="25">
        <v>4</v>
      </c>
      <c r="D75" s="25">
        <v>19</v>
      </c>
      <c r="E75" s="25">
        <v>3</v>
      </c>
      <c r="F75" s="25">
        <v>0</v>
      </c>
      <c r="G75" s="25">
        <v>0</v>
      </c>
      <c r="H75" s="25">
        <f t="shared" si="6"/>
        <v>23</v>
      </c>
      <c r="I75">
        <f t="shared" si="7"/>
        <v>1</v>
      </c>
      <c r="J75">
        <f t="shared" si="8"/>
        <v>1</v>
      </c>
      <c r="K75">
        <f t="shared" si="9"/>
        <v>0</v>
      </c>
      <c r="L75">
        <f t="shared" si="10"/>
        <v>0</v>
      </c>
    </row>
    <row r="76" spans="1:12">
      <c r="A76" s="43" t="s">
        <v>104</v>
      </c>
      <c r="B76" s="44">
        <v>7</v>
      </c>
      <c r="C76" s="25">
        <v>5</v>
      </c>
      <c r="D76" s="25">
        <v>2</v>
      </c>
      <c r="E76" s="25">
        <v>0</v>
      </c>
      <c r="F76" s="25">
        <v>9</v>
      </c>
      <c r="G76" s="25">
        <v>0</v>
      </c>
      <c r="H76" s="25">
        <f t="shared" si="6"/>
        <v>16</v>
      </c>
      <c r="I76">
        <f t="shared" si="7"/>
        <v>1</v>
      </c>
      <c r="J76">
        <f t="shared" si="8"/>
        <v>1</v>
      </c>
      <c r="K76">
        <f t="shared" si="9"/>
        <v>1</v>
      </c>
      <c r="L76">
        <f t="shared" si="10"/>
        <v>0</v>
      </c>
    </row>
    <row r="77" spans="1:12">
      <c r="A77" s="43" t="s">
        <v>105</v>
      </c>
      <c r="B77" s="44">
        <v>7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f t="shared" si="6"/>
        <v>0</v>
      </c>
      <c r="I77">
        <f t="shared" si="7"/>
        <v>0</v>
      </c>
      <c r="J77">
        <f t="shared" si="8"/>
        <v>0</v>
      </c>
      <c r="K77">
        <f t="shared" si="9"/>
        <v>0</v>
      </c>
      <c r="L77">
        <f t="shared" si="10"/>
        <v>0</v>
      </c>
    </row>
    <row r="78" spans="1:12">
      <c r="A78" s="43" t="s">
        <v>106</v>
      </c>
      <c r="B78" s="44">
        <v>7</v>
      </c>
      <c r="C78" s="25">
        <v>4</v>
      </c>
      <c r="D78" s="25">
        <v>14</v>
      </c>
      <c r="E78" s="25">
        <v>5</v>
      </c>
      <c r="F78" s="25">
        <v>0</v>
      </c>
      <c r="G78" s="25">
        <v>0</v>
      </c>
      <c r="H78" s="25">
        <f t="shared" si="6"/>
        <v>18</v>
      </c>
      <c r="I78">
        <f t="shared" si="7"/>
        <v>1</v>
      </c>
      <c r="J78">
        <f t="shared" si="8"/>
        <v>1</v>
      </c>
      <c r="K78">
        <f t="shared" si="9"/>
        <v>0</v>
      </c>
      <c r="L78">
        <f t="shared" si="10"/>
        <v>0</v>
      </c>
    </row>
    <row r="79" spans="1:12">
      <c r="A79" s="43" t="s">
        <v>107</v>
      </c>
      <c r="B79" s="44">
        <v>7</v>
      </c>
      <c r="C79" s="25">
        <v>4</v>
      </c>
      <c r="D79" s="25">
        <v>0</v>
      </c>
      <c r="E79" s="25">
        <v>0</v>
      </c>
      <c r="F79" s="25">
        <v>0</v>
      </c>
      <c r="G79" s="25">
        <v>0</v>
      </c>
      <c r="H79" s="25">
        <f t="shared" si="6"/>
        <v>4</v>
      </c>
      <c r="I79">
        <f t="shared" si="7"/>
        <v>1</v>
      </c>
      <c r="J79">
        <f t="shared" si="8"/>
        <v>0</v>
      </c>
      <c r="K79">
        <f t="shared" si="9"/>
        <v>0</v>
      </c>
      <c r="L79">
        <f t="shared" si="10"/>
        <v>0</v>
      </c>
    </row>
    <row r="80" spans="1:12">
      <c r="A80" s="43" t="s">
        <v>108</v>
      </c>
      <c r="B80" s="44">
        <v>7</v>
      </c>
      <c r="C80" s="25">
        <v>4</v>
      </c>
      <c r="D80" s="25">
        <v>9</v>
      </c>
      <c r="E80" s="25">
        <v>0</v>
      </c>
      <c r="F80" s="25">
        <v>0</v>
      </c>
      <c r="G80" s="25">
        <v>0</v>
      </c>
      <c r="H80" s="25">
        <f t="shared" si="6"/>
        <v>13</v>
      </c>
      <c r="I80">
        <f t="shared" si="7"/>
        <v>1</v>
      </c>
      <c r="J80">
        <f t="shared" si="8"/>
        <v>1</v>
      </c>
      <c r="K80">
        <f t="shared" si="9"/>
        <v>0</v>
      </c>
      <c r="L80">
        <f t="shared" si="10"/>
        <v>0</v>
      </c>
    </row>
    <row r="81" spans="1:12">
      <c r="A81" s="43" t="s">
        <v>109</v>
      </c>
      <c r="B81" s="44">
        <v>7</v>
      </c>
      <c r="C81" s="25">
        <v>4</v>
      </c>
      <c r="D81" s="25">
        <v>3</v>
      </c>
      <c r="E81" s="25">
        <v>1</v>
      </c>
      <c r="F81" s="25">
        <v>0</v>
      </c>
      <c r="G81" s="25">
        <v>0</v>
      </c>
      <c r="H81" s="25">
        <f t="shared" si="6"/>
        <v>7</v>
      </c>
      <c r="I81">
        <f t="shared" si="7"/>
        <v>1</v>
      </c>
      <c r="J81">
        <f t="shared" si="8"/>
        <v>1</v>
      </c>
      <c r="K81">
        <f t="shared" si="9"/>
        <v>0</v>
      </c>
      <c r="L81">
        <f t="shared" si="10"/>
        <v>0</v>
      </c>
    </row>
    <row r="82" spans="1:12">
      <c r="A82" s="43" t="s">
        <v>110</v>
      </c>
      <c r="B82" s="44">
        <v>7</v>
      </c>
      <c r="C82" s="25">
        <v>4</v>
      </c>
      <c r="D82" s="25">
        <v>0</v>
      </c>
      <c r="E82" s="25">
        <v>0</v>
      </c>
      <c r="F82" s="25">
        <v>0</v>
      </c>
      <c r="G82" s="25">
        <v>0</v>
      </c>
      <c r="H82" s="25">
        <f t="shared" si="6"/>
        <v>4</v>
      </c>
      <c r="I82">
        <f t="shared" si="7"/>
        <v>1</v>
      </c>
      <c r="J82">
        <f t="shared" si="8"/>
        <v>0</v>
      </c>
      <c r="K82">
        <f t="shared" si="9"/>
        <v>0</v>
      </c>
      <c r="L82">
        <f t="shared" si="10"/>
        <v>0</v>
      </c>
    </row>
    <row r="83" spans="1:12">
      <c r="A83" s="43" t="s">
        <v>111</v>
      </c>
      <c r="B83" s="44">
        <v>7</v>
      </c>
      <c r="C83" s="25">
        <v>5</v>
      </c>
      <c r="D83" s="25">
        <v>0</v>
      </c>
      <c r="E83" s="25">
        <v>0</v>
      </c>
      <c r="F83" s="25">
        <v>0</v>
      </c>
      <c r="G83" s="25">
        <v>8</v>
      </c>
      <c r="H83" s="25">
        <f t="shared" si="6"/>
        <v>13</v>
      </c>
      <c r="I83">
        <f t="shared" si="7"/>
        <v>1</v>
      </c>
      <c r="J83">
        <f t="shared" si="8"/>
        <v>0</v>
      </c>
      <c r="K83">
        <f t="shared" si="9"/>
        <v>0</v>
      </c>
      <c r="L83">
        <f t="shared" si="10"/>
        <v>1</v>
      </c>
    </row>
    <row r="84" spans="1:12">
      <c r="A84" s="43" t="s">
        <v>112</v>
      </c>
      <c r="B84" s="44">
        <v>8</v>
      </c>
      <c r="C84" s="25">
        <v>5</v>
      </c>
      <c r="D84" s="25">
        <v>1</v>
      </c>
      <c r="E84" s="25">
        <v>0</v>
      </c>
      <c r="F84" s="25">
        <v>10</v>
      </c>
      <c r="G84" s="25">
        <v>0</v>
      </c>
      <c r="H84" s="25">
        <f t="shared" si="6"/>
        <v>16</v>
      </c>
      <c r="I84">
        <f t="shared" si="7"/>
        <v>1</v>
      </c>
      <c r="J84">
        <f t="shared" si="8"/>
        <v>1</v>
      </c>
      <c r="K84">
        <f t="shared" si="9"/>
        <v>1</v>
      </c>
      <c r="L84">
        <f t="shared" si="10"/>
        <v>0</v>
      </c>
    </row>
    <row r="85" spans="1:12">
      <c r="A85" s="43" t="s">
        <v>113</v>
      </c>
      <c r="B85" s="44">
        <v>8</v>
      </c>
      <c r="C85" s="25">
        <v>4</v>
      </c>
      <c r="D85" s="25">
        <v>0</v>
      </c>
      <c r="E85" s="25">
        <v>0</v>
      </c>
      <c r="F85" s="25">
        <v>0</v>
      </c>
      <c r="G85" s="25">
        <v>0</v>
      </c>
      <c r="H85" s="25">
        <f t="shared" si="6"/>
        <v>4</v>
      </c>
      <c r="I85">
        <f t="shared" si="7"/>
        <v>1</v>
      </c>
      <c r="J85">
        <f t="shared" si="8"/>
        <v>0</v>
      </c>
      <c r="K85">
        <f t="shared" si="9"/>
        <v>0</v>
      </c>
      <c r="L85">
        <f t="shared" si="10"/>
        <v>0</v>
      </c>
    </row>
    <row r="86" spans="1:12">
      <c r="A86" s="43" t="s">
        <v>114</v>
      </c>
      <c r="B86" s="44">
        <v>8</v>
      </c>
      <c r="C86" s="25">
        <v>4</v>
      </c>
      <c r="D86" s="25">
        <v>0</v>
      </c>
      <c r="E86" s="25">
        <v>0</v>
      </c>
      <c r="F86" s="25">
        <v>0</v>
      </c>
      <c r="G86" s="25">
        <v>0</v>
      </c>
      <c r="H86" s="25">
        <f t="shared" si="6"/>
        <v>4</v>
      </c>
      <c r="I86">
        <f t="shared" si="7"/>
        <v>1</v>
      </c>
      <c r="J86">
        <f t="shared" si="8"/>
        <v>0</v>
      </c>
      <c r="K86">
        <f t="shared" si="9"/>
        <v>0</v>
      </c>
      <c r="L86">
        <f t="shared" si="10"/>
        <v>0</v>
      </c>
    </row>
    <row r="87" spans="1:12">
      <c r="A87" s="43" t="s">
        <v>115</v>
      </c>
      <c r="B87" s="44">
        <v>8</v>
      </c>
      <c r="C87" s="25">
        <v>4</v>
      </c>
      <c r="D87" s="25">
        <v>0</v>
      </c>
      <c r="E87" s="25">
        <v>0</v>
      </c>
      <c r="F87" s="25">
        <v>0</v>
      </c>
      <c r="G87" s="25">
        <v>0</v>
      </c>
      <c r="H87" s="25">
        <f t="shared" si="6"/>
        <v>4</v>
      </c>
      <c r="I87">
        <f t="shared" si="7"/>
        <v>1</v>
      </c>
      <c r="J87">
        <f t="shared" si="8"/>
        <v>0</v>
      </c>
      <c r="K87">
        <f t="shared" si="9"/>
        <v>0</v>
      </c>
      <c r="L87">
        <f t="shared" si="10"/>
        <v>0</v>
      </c>
    </row>
    <row r="88" spans="1:12">
      <c r="A88" s="43" t="s">
        <v>116</v>
      </c>
      <c r="B88" s="44">
        <v>8</v>
      </c>
      <c r="C88" s="25">
        <v>5</v>
      </c>
      <c r="D88" s="25">
        <v>6</v>
      </c>
      <c r="E88" s="25">
        <v>2</v>
      </c>
      <c r="F88" s="25">
        <v>32</v>
      </c>
      <c r="G88" s="25">
        <v>0</v>
      </c>
      <c r="H88" s="25">
        <f t="shared" si="6"/>
        <v>43</v>
      </c>
      <c r="I88">
        <f t="shared" si="7"/>
        <v>1</v>
      </c>
      <c r="J88">
        <f t="shared" si="8"/>
        <v>1</v>
      </c>
      <c r="K88">
        <f t="shared" si="9"/>
        <v>1</v>
      </c>
      <c r="L88">
        <f t="shared" si="10"/>
        <v>0</v>
      </c>
    </row>
    <row r="89" spans="1:12">
      <c r="A89" s="43" t="s">
        <v>117</v>
      </c>
      <c r="B89" s="44">
        <v>8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f t="shared" si="6"/>
        <v>0</v>
      </c>
      <c r="I89">
        <f t="shared" si="7"/>
        <v>0</v>
      </c>
      <c r="J89">
        <f t="shared" si="8"/>
        <v>0</v>
      </c>
      <c r="K89">
        <f t="shared" si="9"/>
        <v>0</v>
      </c>
      <c r="L89">
        <f t="shared" si="10"/>
        <v>0</v>
      </c>
    </row>
    <row r="90" spans="1:12">
      <c r="A90" s="43" t="s">
        <v>118</v>
      </c>
      <c r="B90" s="44">
        <v>8</v>
      </c>
      <c r="C90" s="25">
        <v>5</v>
      </c>
      <c r="D90" s="25">
        <v>24</v>
      </c>
      <c r="E90" s="25">
        <v>4</v>
      </c>
      <c r="F90" s="25">
        <v>0</v>
      </c>
      <c r="G90" s="25">
        <v>0</v>
      </c>
      <c r="H90" s="25">
        <f t="shared" si="6"/>
        <v>29</v>
      </c>
      <c r="I90">
        <f t="shared" si="7"/>
        <v>1</v>
      </c>
      <c r="J90">
        <f t="shared" si="8"/>
        <v>1</v>
      </c>
      <c r="K90">
        <f t="shared" si="9"/>
        <v>0</v>
      </c>
      <c r="L90">
        <f t="shared" si="10"/>
        <v>0</v>
      </c>
    </row>
    <row r="91" spans="1:12">
      <c r="A91" s="43" t="s">
        <v>119</v>
      </c>
      <c r="B91" s="44">
        <v>8</v>
      </c>
      <c r="C91" s="25">
        <v>3</v>
      </c>
      <c r="D91" s="25">
        <v>9</v>
      </c>
      <c r="E91" s="25">
        <v>4</v>
      </c>
      <c r="F91" s="25">
        <v>3</v>
      </c>
      <c r="G91" s="25">
        <v>0</v>
      </c>
      <c r="H91" s="25">
        <f t="shared" si="6"/>
        <v>15</v>
      </c>
      <c r="I91">
        <f t="shared" si="7"/>
        <v>1</v>
      </c>
      <c r="J91">
        <f t="shared" si="8"/>
        <v>1</v>
      </c>
      <c r="K91">
        <f t="shared" si="9"/>
        <v>1</v>
      </c>
      <c r="L91">
        <f t="shared" si="10"/>
        <v>0</v>
      </c>
    </row>
    <row r="92" spans="1:12">
      <c r="A92" s="43" t="s">
        <v>120</v>
      </c>
      <c r="B92" s="44">
        <v>8</v>
      </c>
      <c r="C92" s="25">
        <v>4</v>
      </c>
      <c r="D92" s="25">
        <v>6</v>
      </c>
      <c r="E92" s="25">
        <v>0</v>
      </c>
      <c r="F92" s="25">
        <v>16</v>
      </c>
      <c r="G92" s="25">
        <v>0</v>
      </c>
      <c r="H92" s="25">
        <f t="shared" si="6"/>
        <v>26</v>
      </c>
      <c r="I92">
        <f t="shared" si="7"/>
        <v>1</v>
      </c>
      <c r="J92">
        <f t="shared" si="8"/>
        <v>1</v>
      </c>
      <c r="K92">
        <f t="shared" si="9"/>
        <v>1</v>
      </c>
      <c r="L92">
        <f t="shared" si="10"/>
        <v>0</v>
      </c>
    </row>
    <row r="93" spans="1:12">
      <c r="A93" s="43" t="s">
        <v>121</v>
      </c>
      <c r="B93" s="44">
        <v>8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f t="shared" si="6"/>
        <v>0</v>
      </c>
      <c r="I93">
        <f t="shared" si="7"/>
        <v>0</v>
      </c>
      <c r="J93">
        <f t="shared" si="8"/>
        <v>0</v>
      </c>
      <c r="K93">
        <f t="shared" si="9"/>
        <v>0</v>
      </c>
      <c r="L93">
        <f t="shared" si="10"/>
        <v>0</v>
      </c>
    </row>
    <row r="94" spans="1:12">
      <c r="A94" s="43" t="s">
        <v>122</v>
      </c>
      <c r="B94" s="44">
        <v>8</v>
      </c>
      <c r="C94" s="25">
        <v>0</v>
      </c>
      <c r="D94" s="25">
        <v>11</v>
      </c>
      <c r="E94" s="25">
        <v>1</v>
      </c>
      <c r="F94" s="25">
        <v>0</v>
      </c>
      <c r="G94" s="25">
        <v>0</v>
      </c>
      <c r="H94" s="25">
        <f t="shared" si="6"/>
        <v>11</v>
      </c>
      <c r="I94">
        <f t="shared" si="7"/>
        <v>0</v>
      </c>
      <c r="J94">
        <f t="shared" si="8"/>
        <v>1</v>
      </c>
      <c r="K94">
        <f t="shared" si="9"/>
        <v>0</v>
      </c>
      <c r="L94">
        <f t="shared" si="10"/>
        <v>0</v>
      </c>
    </row>
    <row r="95" spans="1:12">
      <c r="A95" s="43" t="s">
        <v>123</v>
      </c>
      <c r="B95" s="44">
        <v>8</v>
      </c>
      <c r="C95" s="25">
        <v>6</v>
      </c>
      <c r="D95" s="25">
        <v>0</v>
      </c>
      <c r="E95" s="25">
        <v>0</v>
      </c>
      <c r="F95" s="25">
        <v>0</v>
      </c>
      <c r="G95" s="25">
        <v>0</v>
      </c>
      <c r="H95" s="25">
        <f t="shared" si="6"/>
        <v>6</v>
      </c>
      <c r="I95">
        <f t="shared" si="7"/>
        <v>1</v>
      </c>
      <c r="J95">
        <f t="shared" si="8"/>
        <v>0</v>
      </c>
      <c r="K95">
        <f t="shared" si="9"/>
        <v>0</v>
      </c>
      <c r="L95">
        <f t="shared" si="10"/>
        <v>0</v>
      </c>
    </row>
    <row r="96" spans="1:12">
      <c r="A96" s="43" t="s">
        <v>124</v>
      </c>
      <c r="B96" s="44">
        <v>6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f t="shared" si="6"/>
        <v>0</v>
      </c>
      <c r="I96">
        <f t="shared" si="7"/>
        <v>0</v>
      </c>
      <c r="J96">
        <f t="shared" si="8"/>
        <v>0</v>
      </c>
      <c r="K96">
        <f t="shared" si="9"/>
        <v>0</v>
      </c>
      <c r="L96">
        <f t="shared" si="10"/>
        <v>0</v>
      </c>
    </row>
    <row r="97" spans="1:8">
      <c r="A97" s="43"/>
      <c r="B97" s="44"/>
      <c r="C97" s="25"/>
      <c r="D97" s="25"/>
      <c r="E97" s="25"/>
      <c r="F97" s="25"/>
      <c r="G97" s="25"/>
      <c r="H97" s="25"/>
    </row>
    <row r="98" spans="1:8">
      <c r="A98" s="43"/>
      <c r="B98" s="44"/>
      <c r="C98" s="25"/>
      <c r="D98" s="25"/>
      <c r="E98" s="25"/>
      <c r="F98" s="25"/>
      <c r="G98" s="25"/>
      <c r="H98" s="25"/>
    </row>
    <row r="99" spans="1:8">
      <c r="A99" s="43"/>
      <c r="B99" s="44"/>
      <c r="C99" s="25"/>
      <c r="D99" s="25"/>
      <c r="E99" s="25"/>
      <c r="F99" s="25"/>
      <c r="G99" s="25"/>
      <c r="H99" s="25"/>
    </row>
    <row r="100" spans="1:8">
      <c r="A100" s="43"/>
      <c r="B100" s="44"/>
      <c r="C100" s="25"/>
      <c r="D100" s="25"/>
      <c r="E100" s="25"/>
      <c r="F100" s="25"/>
      <c r="G100" s="25"/>
      <c r="H100" s="25"/>
    </row>
    <row r="101" spans="1:8">
      <c r="A101" s="43"/>
      <c r="B101" s="44"/>
      <c r="C101" s="25"/>
      <c r="D101" s="25"/>
      <c r="E101" s="25"/>
      <c r="F101" s="25"/>
      <c r="G101" s="25"/>
      <c r="H101" s="25"/>
    </row>
    <row r="102" spans="1:8">
      <c r="A102" s="43"/>
      <c r="B102" s="44"/>
      <c r="C102" s="25"/>
      <c r="D102" s="25"/>
      <c r="E102" s="25"/>
      <c r="F102" s="25"/>
      <c r="G102" s="25"/>
      <c r="H102" s="25"/>
    </row>
    <row r="103" spans="1:8">
      <c r="A103" s="43"/>
      <c r="B103" s="44"/>
      <c r="C103" s="25"/>
      <c r="D103" s="25"/>
      <c r="E103" s="25"/>
      <c r="F103" s="25"/>
      <c r="G103" s="25"/>
      <c r="H103" s="25"/>
    </row>
    <row r="104" spans="1:8">
      <c r="A104" s="43"/>
      <c r="B104" s="44"/>
      <c r="C104" s="25"/>
      <c r="D104" s="25"/>
      <c r="E104" s="25"/>
      <c r="F104" s="25"/>
      <c r="G104" s="25"/>
      <c r="H104" s="25"/>
    </row>
    <row r="105" spans="1:8">
      <c r="A105" s="43"/>
      <c r="B105" s="44"/>
      <c r="C105" s="25"/>
      <c r="D105" s="25"/>
      <c r="E105" s="25"/>
      <c r="F105" s="25"/>
      <c r="G105" s="25"/>
      <c r="H105" s="25"/>
    </row>
    <row r="106" spans="1:8">
      <c r="A106" s="43"/>
      <c r="B106" s="44"/>
      <c r="C106" s="25"/>
      <c r="D106" s="25"/>
      <c r="E106" s="25"/>
      <c r="F106" s="25"/>
      <c r="G106" s="25"/>
      <c r="H106" s="25"/>
    </row>
    <row r="107" spans="1:8">
      <c r="A107" s="43"/>
      <c r="B107" s="44"/>
      <c r="C107" s="25"/>
      <c r="D107" s="25"/>
      <c r="E107" s="25"/>
      <c r="F107" s="25"/>
      <c r="G107" s="25"/>
      <c r="H107" s="25"/>
    </row>
    <row r="108" spans="1:8">
      <c r="A108" s="43"/>
      <c r="B108" s="44"/>
      <c r="C108" s="25"/>
      <c r="D108" s="25"/>
      <c r="E108" s="25"/>
      <c r="F108" s="25"/>
      <c r="G108" s="25"/>
      <c r="H108" s="25"/>
    </row>
    <row r="109" spans="1:8">
      <c r="A109" s="43"/>
      <c r="B109" s="44"/>
      <c r="C109" s="25"/>
      <c r="D109" s="25"/>
      <c r="E109" s="25"/>
      <c r="F109" s="25"/>
      <c r="G109" s="25"/>
      <c r="H109" s="25"/>
    </row>
    <row r="110" spans="1:8">
      <c r="A110" s="43"/>
      <c r="B110" s="44"/>
      <c r="C110" s="25"/>
      <c r="D110" s="25"/>
      <c r="E110" s="25"/>
      <c r="F110" s="25"/>
      <c r="G110" s="25"/>
      <c r="H110" s="25"/>
    </row>
    <row r="111" spans="1:8">
      <c r="A111" s="43"/>
      <c r="B111" s="44"/>
      <c r="C111" s="25"/>
      <c r="D111" s="25"/>
      <c r="E111" s="25"/>
      <c r="F111" s="25"/>
      <c r="G111" s="25"/>
      <c r="H111" s="25"/>
    </row>
    <row r="112" spans="1:8">
      <c r="A112" s="43"/>
      <c r="B112" s="44"/>
      <c r="C112" s="25"/>
      <c r="D112" s="25"/>
      <c r="E112" s="25"/>
      <c r="F112" s="25"/>
      <c r="G112" s="25"/>
      <c r="H112" s="25"/>
    </row>
    <row r="113" spans="1:8">
      <c r="A113" s="43"/>
      <c r="B113" s="44"/>
      <c r="C113" s="25"/>
      <c r="D113" s="25"/>
      <c r="E113" s="25"/>
      <c r="F113" s="25"/>
      <c r="G113" s="25"/>
      <c r="H113" s="25"/>
    </row>
    <row r="114" spans="1:8">
      <c r="A114" s="43"/>
      <c r="B114" s="44"/>
      <c r="C114" s="25"/>
      <c r="D114" s="25"/>
      <c r="E114" s="25"/>
      <c r="F114" s="25"/>
      <c r="G114" s="25"/>
      <c r="H114" s="25"/>
    </row>
    <row r="115" spans="1:8">
      <c r="A115" s="43"/>
      <c r="B115" s="44"/>
      <c r="C115" s="25"/>
      <c r="D115" s="25"/>
      <c r="E115" s="25"/>
      <c r="F115" s="25"/>
      <c r="G115" s="25"/>
      <c r="H115" s="25"/>
    </row>
    <row r="116" spans="1:8">
      <c r="A116" s="43"/>
      <c r="B116" s="44"/>
      <c r="C116" s="25"/>
      <c r="D116" s="25"/>
      <c r="E116" s="25"/>
      <c r="F116" s="25"/>
      <c r="G116" s="25"/>
      <c r="H116" s="25"/>
    </row>
    <row r="117" spans="1:8">
      <c r="A117" s="43"/>
      <c r="B117" s="44"/>
      <c r="C117" s="25"/>
      <c r="D117" s="25"/>
      <c r="E117" s="25"/>
      <c r="F117" s="25"/>
      <c r="G117" s="25"/>
      <c r="H117" s="25"/>
    </row>
    <row r="118" spans="1:8">
      <c r="A118" s="43"/>
      <c r="B118" s="44"/>
      <c r="C118" s="25"/>
      <c r="D118" s="25"/>
      <c r="E118" s="25"/>
      <c r="F118" s="25"/>
      <c r="G118" s="25"/>
      <c r="H118" s="25"/>
    </row>
    <row r="119" spans="1:8">
      <c r="A119" s="43"/>
      <c r="B119" s="44"/>
      <c r="C119" s="25"/>
      <c r="D119" s="25"/>
      <c r="E119" s="25"/>
      <c r="F119" s="25"/>
      <c r="G119" s="25"/>
      <c r="H119" s="25"/>
    </row>
    <row r="120" spans="1:8">
      <c r="A120" s="43"/>
      <c r="B120" s="44"/>
      <c r="C120" s="25"/>
      <c r="D120" s="25"/>
      <c r="E120" s="25"/>
      <c r="F120" s="25"/>
      <c r="G120" s="25"/>
      <c r="H120" s="25"/>
    </row>
    <row r="121" spans="1:8">
      <c r="A121" s="43"/>
      <c r="B121" s="44"/>
      <c r="C121" s="25"/>
      <c r="D121" s="25"/>
      <c r="E121" s="25"/>
      <c r="F121" s="25"/>
      <c r="G121" s="25"/>
      <c r="H121" s="25"/>
    </row>
    <row r="122" spans="1:8">
      <c r="A122" s="43"/>
      <c r="B122" s="44"/>
      <c r="C122" s="25"/>
      <c r="D122" s="25"/>
      <c r="E122" s="25"/>
      <c r="F122" s="25"/>
      <c r="G122" s="25"/>
      <c r="H122" s="25"/>
    </row>
    <row r="123" spans="1:8">
      <c r="A123" s="43"/>
      <c r="B123" s="44"/>
      <c r="C123" s="25"/>
      <c r="D123" s="25"/>
      <c r="E123" s="25"/>
      <c r="F123" s="25"/>
      <c r="G123" s="25"/>
      <c r="H123" s="25"/>
    </row>
    <row r="124" spans="1:8">
      <c r="A124" s="43"/>
      <c r="B124" s="44"/>
      <c r="C124" s="25"/>
      <c r="D124" s="25"/>
      <c r="E124" s="25"/>
      <c r="F124" s="25"/>
      <c r="G124" s="25"/>
      <c r="H124" s="25"/>
    </row>
    <row r="125" spans="1:8">
      <c r="A125" s="43"/>
      <c r="B125" s="44"/>
      <c r="C125" s="25"/>
      <c r="D125" s="25"/>
      <c r="E125" s="25"/>
      <c r="F125" s="25"/>
      <c r="G125" s="25"/>
      <c r="H125" s="25"/>
    </row>
    <row r="126" spans="1:8">
      <c r="A126" s="43"/>
      <c r="B126" s="44"/>
      <c r="C126" s="25"/>
      <c r="D126" s="25"/>
      <c r="E126" s="25"/>
      <c r="F126" s="25"/>
      <c r="G126" s="25"/>
      <c r="H126" s="25"/>
    </row>
    <row r="127" spans="1:8">
      <c r="A127" s="43"/>
      <c r="B127" s="44"/>
      <c r="C127" s="25"/>
      <c r="D127" s="25"/>
      <c r="E127" s="25"/>
      <c r="F127" s="25"/>
      <c r="G127" s="25"/>
      <c r="H127" s="25"/>
    </row>
    <row r="128" spans="1:8">
      <c r="A128" s="43"/>
      <c r="B128" s="44"/>
      <c r="C128" s="25"/>
      <c r="D128" s="25"/>
      <c r="E128" s="25"/>
      <c r="F128" s="25"/>
      <c r="G128" s="25"/>
      <c r="H128" s="25"/>
    </row>
    <row r="129" spans="1:8">
      <c r="A129" s="43"/>
      <c r="B129" s="44"/>
      <c r="C129" s="25"/>
      <c r="D129" s="25"/>
      <c r="E129" s="25"/>
      <c r="F129" s="25"/>
      <c r="G129" s="25"/>
      <c r="H129" s="25"/>
    </row>
    <row r="130" spans="1:8">
      <c r="A130" s="43"/>
      <c r="B130" s="44"/>
      <c r="C130" s="25"/>
      <c r="D130" s="25"/>
      <c r="E130" s="25"/>
      <c r="F130" s="25"/>
      <c r="G130" s="25"/>
      <c r="H130" s="25"/>
    </row>
    <row r="131" spans="1:8">
      <c r="A131" s="43"/>
      <c r="B131" s="44"/>
      <c r="C131" s="25"/>
      <c r="D131" s="25"/>
      <c r="E131" s="25"/>
      <c r="F131" s="25"/>
      <c r="G131" s="25"/>
      <c r="H131" s="25"/>
    </row>
    <row r="132" spans="1:8">
      <c r="A132" s="43"/>
      <c r="B132" s="44"/>
      <c r="C132" s="25"/>
      <c r="D132" s="25"/>
      <c r="E132" s="25"/>
      <c r="F132" s="25"/>
      <c r="G132" s="25"/>
      <c r="H132" s="25"/>
    </row>
    <row r="133" spans="1:8">
      <c r="A133" s="43"/>
      <c r="B133" s="44"/>
      <c r="C133" s="25"/>
      <c r="D133" s="25"/>
      <c r="E133" s="25"/>
      <c r="F133" s="25"/>
      <c r="G133" s="25"/>
      <c r="H133" s="25"/>
    </row>
    <row r="134" spans="1:8">
      <c r="A134" s="43"/>
      <c r="B134" s="44"/>
      <c r="C134" s="25"/>
      <c r="D134" s="25"/>
      <c r="E134" s="25"/>
      <c r="F134" s="25"/>
      <c r="G134" s="25"/>
      <c r="H134" s="25"/>
    </row>
    <row r="135" spans="1:8">
      <c r="A135" s="43"/>
      <c r="B135" s="44"/>
      <c r="C135" s="25"/>
      <c r="D135" s="25"/>
      <c r="E135" s="25"/>
      <c r="F135" s="25"/>
      <c r="G135" s="25"/>
      <c r="H135" s="25"/>
    </row>
    <row r="136" spans="1:8">
      <c r="A136" s="43"/>
      <c r="B136" s="44"/>
      <c r="C136" s="25"/>
      <c r="D136" s="25"/>
      <c r="E136" s="25"/>
      <c r="F136" s="25"/>
      <c r="G136" s="25"/>
      <c r="H136" s="25"/>
    </row>
    <row r="137" spans="1:8">
      <c r="A137" s="43"/>
      <c r="B137" s="44"/>
      <c r="C137" s="25"/>
      <c r="D137" s="25"/>
      <c r="E137" s="25"/>
      <c r="F137" s="25"/>
      <c r="G137" s="25"/>
      <c r="H137" s="25"/>
    </row>
    <row r="138" spans="1:8">
      <c r="A138" s="43"/>
      <c r="B138" s="44"/>
      <c r="C138" s="25"/>
      <c r="D138" s="25"/>
      <c r="E138" s="25"/>
      <c r="F138" s="25"/>
      <c r="G138" s="25"/>
      <c r="H138" s="25"/>
    </row>
    <row r="139" spans="1:8">
      <c r="A139" s="43"/>
      <c r="B139" s="44"/>
      <c r="C139" s="25"/>
      <c r="D139" s="25"/>
      <c r="E139" s="25"/>
      <c r="F139" s="25"/>
      <c r="G139" s="25"/>
      <c r="H139" s="25"/>
    </row>
    <row r="140" spans="1:8">
      <c r="A140" s="43"/>
      <c r="B140" s="44"/>
      <c r="C140" s="25"/>
      <c r="D140" s="25"/>
      <c r="E140" s="25"/>
      <c r="F140" s="25"/>
      <c r="G140" s="25"/>
      <c r="H140" s="25"/>
    </row>
    <row r="141" spans="1:8">
      <c r="A141" s="43"/>
      <c r="B141" s="44"/>
      <c r="C141" s="25"/>
      <c r="D141" s="25"/>
      <c r="E141" s="25"/>
      <c r="F141" s="25"/>
      <c r="G141" s="25"/>
      <c r="H141" s="25"/>
    </row>
    <row r="142" spans="1:8">
      <c r="A142" s="43"/>
      <c r="B142" s="44"/>
      <c r="C142" s="25"/>
      <c r="D142" s="25"/>
      <c r="E142" s="25"/>
      <c r="F142" s="25"/>
      <c r="G142" s="25"/>
      <c r="H142" s="25"/>
    </row>
    <row r="143" spans="1:8">
      <c r="A143" s="43"/>
      <c r="B143" s="44"/>
      <c r="C143" s="25"/>
      <c r="D143" s="25"/>
      <c r="E143" s="25"/>
      <c r="F143" s="25"/>
      <c r="G143" s="25"/>
      <c r="H143" s="25"/>
    </row>
    <row r="144" spans="1:8">
      <c r="A144" s="43"/>
      <c r="B144" s="44"/>
      <c r="C144" s="25"/>
      <c r="D144" s="25"/>
      <c r="E144" s="25"/>
      <c r="F144" s="25"/>
      <c r="G144" s="25"/>
      <c r="H144" s="25"/>
    </row>
    <row r="145" spans="1:8">
      <c r="A145" s="43"/>
      <c r="B145" s="44"/>
      <c r="C145" s="25"/>
      <c r="D145" s="25"/>
      <c r="E145" s="25"/>
      <c r="F145" s="25"/>
      <c r="G145" s="25"/>
      <c r="H145" s="25"/>
    </row>
    <row r="146" spans="1:8">
      <c r="A146" s="43"/>
      <c r="B146" s="44"/>
      <c r="C146" s="25"/>
      <c r="D146" s="25"/>
      <c r="E146" s="25"/>
      <c r="F146" s="25"/>
      <c r="G146" s="25"/>
      <c r="H146" s="25"/>
    </row>
    <row r="147" spans="1:8">
      <c r="A147" s="43"/>
      <c r="B147" s="44"/>
      <c r="C147" s="25"/>
      <c r="D147" s="25"/>
      <c r="E147" s="25"/>
      <c r="F147" s="25"/>
      <c r="G147" s="25"/>
      <c r="H147" s="25"/>
    </row>
    <row r="148" spans="1:8">
      <c r="A148" s="43"/>
      <c r="B148" s="44"/>
      <c r="C148" s="25"/>
      <c r="D148" s="25"/>
      <c r="E148" s="25"/>
      <c r="F148" s="25"/>
      <c r="G148" s="25"/>
      <c r="H148" s="25"/>
    </row>
    <row r="149" spans="1:8">
      <c r="A149" s="43"/>
      <c r="B149" s="44"/>
      <c r="C149" s="25"/>
      <c r="D149" s="25"/>
      <c r="E149" s="25"/>
      <c r="F149" s="25"/>
      <c r="G149" s="25"/>
      <c r="H149" s="25"/>
    </row>
    <row r="150" spans="1:8">
      <c r="A150" s="43"/>
      <c r="B150" s="44"/>
      <c r="C150" s="25"/>
      <c r="D150" s="25"/>
      <c r="E150" s="25"/>
      <c r="F150" s="25"/>
      <c r="G150" s="25"/>
      <c r="H150" s="25"/>
    </row>
    <row r="151" spans="1:8">
      <c r="A151" s="43"/>
      <c r="B151" s="44"/>
      <c r="C151" s="25"/>
      <c r="D151" s="25"/>
      <c r="E151" s="25"/>
      <c r="F151" s="25"/>
      <c r="G151" s="25"/>
      <c r="H151" s="25"/>
    </row>
    <row r="152" spans="1:8">
      <c r="A152" s="43"/>
      <c r="B152" s="44"/>
      <c r="C152" s="25"/>
      <c r="D152" s="25"/>
      <c r="E152" s="25"/>
      <c r="F152" s="25"/>
      <c r="G152" s="25"/>
      <c r="H152" s="25"/>
    </row>
    <row r="153" spans="1:8">
      <c r="A153" s="43"/>
      <c r="B153" s="44"/>
      <c r="C153" s="25"/>
      <c r="D153" s="25"/>
      <c r="E153" s="25"/>
      <c r="F153" s="25"/>
      <c r="G153" s="25"/>
      <c r="H153" s="25"/>
    </row>
    <row r="154" spans="1:8">
      <c r="A154" s="43"/>
      <c r="B154" s="44"/>
      <c r="C154" s="25"/>
      <c r="D154" s="25"/>
      <c r="E154" s="25"/>
      <c r="F154" s="25"/>
      <c r="G154" s="25"/>
      <c r="H154" s="25"/>
    </row>
    <row r="155" spans="1:8">
      <c r="A155" s="43"/>
      <c r="B155" s="44"/>
      <c r="C155" s="25"/>
      <c r="D155" s="25"/>
      <c r="E155" s="25"/>
      <c r="F155" s="25"/>
      <c r="G155" s="25"/>
      <c r="H155" s="25"/>
    </row>
    <row r="156" spans="1:8">
      <c r="A156" s="43"/>
      <c r="B156" s="44"/>
      <c r="C156" s="25"/>
      <c r="D156" s="25"/>
      <c r="E156" s="25"/>
      <c r="F156" s="25"/>
      <c r="G156" s="25"/>
      <c r="H156" s="25"/>
    </row>
    <row r="157" spans="1:8">
      <c r="A157" s="43"/>
      <c r="B157" s="44"/>
      <c r="C157" s="25"/>
      <c r="D157" s="25"/>
      <c r="E157" s="25"/>
      <c r="F157" s="25"/>
      <c r="G157" s="25"/>
      <c r="H157" s="25"/>
    </row>
    <row r="158" spans="1:8">
      <c r="A158" s="43"/>
      <c r="B158" s="44"/>
      <c r="C158" s="25"/>
      <c r="D158" s="25"/>
      <c r="E158" s="25"/>
      <c r="F158" s="25"/>
      <c r="G158" s="25"/>
      <c r="H158" s="25"/>
    </row>
    <row r="159" spans="1:8">
      <c r="A159" s="43"/>
      <c r="B159" s="44"/>
      <c r="C159" s="25"/>
      <c r="D159" s="25"/>
      <c r="E159" s="25"/>
      <c r="F159" s="25"/>
      <c r="G159" s="25"/>
      <c r="H159" s="25"/>
    </row>
    <row r="160" spans="1:8">
      <c r="A160" s="43"/>
      <c r="B160" s="44"/>
      <c r="C160" s="25"/>
      <c r="D160" s="25"/>
      <c r="E160" s="25"/>
      <c r="F160" s="25"/>
      <c r="G160" s="25"/>
      <c r="H160" s="25"/>
    </row>
    <row r="161" spans="1:8">
      <c r="A161" s="43"/>
      <c r="B161" s="44"/>
      <c r="C161" s="25"/>
      <c r="D161" s="25"/>
      <c r="E161" s="25"/>
      <c r="F161" s="25"/>
      <c r="G161" s="25"/>
      <c r="H161" s="25"/>
    </row>
    <row r="162" spans="1:8">
      <c r="A162" s="43"/>
      <c r="B162" s="44"/>
      <c r="C162" s="25"/>
      <c r="D162" s="25"/>
      <c r="E162" s="25"/>
      <c r="F162" s="25"/>
      <c r="G162" s="25"/>
      <c r="H162" s="25"/>
    </row>
    <row r="163" spans="1:8">
      <c r="A163" s="43"/>
      <c r="B163" s="44"/>
      <c r="C163" s="25"/>
      <c r="D163" s="25"/>
      <c r="E163" s="25"/>
      <c r="F163" s="25"/>
      <c r="G163" s="25"/>
      <c r="H163" s="25"/>
    </row>
    <row r="164" spans="1:8">
      <c r="A164" s="43"/>
      <c r="B164" s="44"/>
      <c r="C164" s="25"/>
      <c r="D164" s="25"/>
      <c r="E164" s="25"/>
      <c r="F164" s="25"/>
      <c r="G164" s="25"/>
      <c r="H164" s="25"/>
    </row>
    <row r="165" spans="1:8">
      <c r="A165" s="43"/>
      <c r="B165" s="44"/>
      <c r="C165" s="25"/>
      <c r="D165" s="25"/>
      <c r="E165" s="25"/>
      <c r="F165" s="25"/>
      <c r="G165" s="25"/>
      <c r="H165" s="25"/>
    </row>
    <row r="166" spans="1:8">
      <c r="A166" s="43"/>
      <c r="B166" s="44"/>
      <c r="C166" s="25"/>
      <c r="D166" s="25"/>
      <c r="E166" s="25"/>
      <c r="F166" s="25"/>
      <c r="G166" s="25"/>
      <c r="H166" s="25"/>
    </row>
    <row r="167" spans="1:8">
      <c r="A167" s="43"/>
      <c r="B167" s="44"/>
      <c r="C167" s="25"/>
      <c r="D167" s="25"/>
      <c r="E167" s="25"/>
      <c r="F167" s="25"/>
      <c r="G167" s="25"/>
      <c r="H167" s="25"/>
    </row>
    <row r="168" spans="1:8">
      <c r="A168" s="43"/>
      <c r="B168" s="44"/>
      <c r="C168" s="25"/>
      <c r="D168" s="25"/>
      <c r="E168" s="25"/>
      <c r="F168" s="25"/>
      <c r="G168" s="25"/>
      <c r="H168" s="25"/>
    </row>
    <row r="169" spans="1:8">
      <c r="A169" s="43"/>
      <c r="B169" s="44"/>
      <c r="C169" s="25"/>
      <c r="D169" s="25"/>
      <c r="E169" s="25"/>
      <c r="F169" s="25"/>
      <c r="G169" s="25"/>
      <c r="H169" s="25"/>
    </row>
    <row r="170" spans="1:8">
      <c r="A170" s="43"/>
      <c r="B170" s="44"/>
      <c r="C170" s="25"/>
      <c r="D170" s="25"/>
      <c r="E170" s="25"/>
      <c r="F170" s="25"/>
      <c r="G170" s="25"/>
      <c r="H170" s="25"/>
    </row>
    <row r="171" spans="1:8">
      <c r="A171" s="43"/>
      <c r="B171" s="44"/>
      <c r="C171" s="25"/>
      <c r="D171" s="25"/>
      <c r="E171" s="25"/>
      <c r="F171" s="25"/>
      <c r="G171" s="25"/>
      <c r="H171" s="25"/>
    </row>
    <row r="172" spans="1:8">
      <c r="A172" s="43"/>
      <c r="B172" s="44"/>
      <c r="C172" s="25"/>
      <c r="D172" s="25"/>
      <c r="E172" s="25"/>
      <c r="F172" s="25"/>
      <c r="G172" s="25"/>
      <c r="H172" s="25"/>
    </row>
    <row r="173" spans="1:8">
      <c r="A173" s="43"/>
      <c r="B173" s="44"/>
      <c r="C173" s="25"/>
      <c r="D173" s="25"/>
      <c r="E173" s="25"/>
      <c r="F173" s="25"/>
      <c r="G173" s="25"/>
      <c r="H173" s="25"/>
    </row>
    <row r="174" spans="1:8">
      <c r="A174" s="43"/>
      <c r="B174" s="44"/>
      <c r="C174" s="25"/>
      <c r="D174" s="25"/>
      <c r="E174" s="25"/>
      <c r="F174" s="25"/>
      <c r="G174" s="25"/>
      <c r="H174" s="25"/>
    </row>
    <row r="175" spans="1:8">
      <c r="A175" s="43"/>
      <c r="B175" s="44"/>
      <c r="C175" s="25"/>
      <c r="D175" s="25"/>
      <c r="E175" s="25"/>
      <c r="F175" s="25"/>
      <c r="G175" s="25"/>
      <c r="H175" s="25"/>
    </row>
    <row r="176" spans="1:8">
      <c r="A176" s="43"/>
      <c r="B176" s="44"/>
      <c r="C176" s="25"/>
      <c r="D176" s="25"/>
      <c r="E176" s="25"/>
      <c r="F176" s="25"/>
      <c r="G176" s="25"/>
      <c r="H176" s="25"/>
    </row>
    <row r="177" spans="1:8">
      <c r="A177" s="43"/>
      <c r="B177" s="44"/>
      <c r="C177" s="25"/>
      <c r="D177" s="25"/>
      <c r="E177" s="25"/>
      <c r="F177" s="25"/>
      <c r="G177" s="25"/>
      <c r="H177" s="25"/>
    </row>
    <row r="178" spans="1:8">
      <c r="A178" s="43"/>
      <c r="B178" s="44"/>
      <c r="C178" s="25"/>
      <c r="D178" s="25"/>
      <c r="E178" s="25"/>
      <c r="F178" s="25"/>
      <c r="G178" s="25"/>
      <c r="H178" s="25"/>
    </row>
    <row r="179" spans="1:8">
      <c r="A179" s="43"/>
      <c r="B179" s="44"/>
      <c r="C179" s="25"/>
      <c r="D179" s="25"/>
      <c r="E179" s="25"/>
      <c r="F179" s="25"/>
      <c r="G179" s="25"/>
      <c r="H179" s="25"/>
    </row>
    <row r="180" spans="1:8">
      <c r="A180" s="43"/>
      <c r="B180" s="44"/>
      <c r="C180" s="25"/>
      <c r="D180" s="25"/>
      <c r="E180" s="25"/>
      <c r="F180" s="25"/>
      <c r="G180" s="25"/>
      <c r="H180" s="25"/>
    </row>
    <row r="181" spans="1:8">
      <c r="A181" s="43"/>
      <c r="B181" s="44"/>
      <c r="C181" s="25"/>
      <c r="D181" s="25"/>
      <c r="E181" s="25"/>
      <c r="F181" s="25"/>
      <c r="G181" s="25"/>
      <c r="H181" s="25"/>
    </row>
    <row r="182" spans="1:8">
      <c r="A182" s="43"/>
      <c r="B182" s="44"/>
      <c r="C182" s="25"/>
      <c r="D182" s="25"/>
      <c r="E182" s="25"/>
      <c r="F182" s="25"/>
      <c r="G182" s="25"/>
      <c r="H182" s="25"/>
    </row>
    <row r="183" spans="1:8">
      <c r="A183" s="43"/>
      <c r="B183" s="44"/>
      <c r="C183" s="25"/>
      <c r="D183" s="25"/>
      <c r="E183" s="25"/>
      <c r="F183" s="25"/>
      <c r="G183" s="25"/>
      <c r="H183" s="25"/>
    </row>
    <row r="184" spans="1:8">
      <c r="A184" s="43"/>
      <c r="B184" s="44"/>
      <c r="C184" s="25"/>
      <c r="D184" s="25"/>
      <c r="E184" s="25"/>
      <c r="F184" s="25"/>
      <c r="G184" s="25"/>
      <c r="H184" s="25"/>
    </row>
    <row r="185" spans="1:8">
      <c r="A185" s="43"/>
      <c r="B185" s="44"/>
      <c r="C185" s="25"/>
      <c r="D185" s="25"/>
      <c r="E185" s="25"/>
      <c r="F185" s="25"/>
      <c r="G185" s="25"/>
      <c r="H185" s="25"/>
    </row>
    <row r="186" spans="1:8">
      <c r="A186" s="43"/>
      <c r="B186" s="44"/>
      <c r="C186" s="25"/>
      <c r="D186" s="25"/>
      <c r="E186" s="25"/>
      <c r="F186" s="25"/>
      <c r="G186" s="25"/>
      <c r="H186" s="25"/>
    </row>
    <row r="187" spans="1:8">
      <c r="A187" s="43"/>
      <c r="B187" s="44"/>
      <c r="C187" s="25"/>
      <c r="D187" s="25"/>
      <c r="E187" s="25"/>
      <c r="F187" s="25"/>
      <c r="G187" s="25"/>
      <c r="H187" s="25"/>
    </row>
    <row r="188" spans="1:8">
      <c r="A188" s="43"/>
      <c r="B188" s="44"/>
      <c r="C188" s="25"/>
      <c r="D188" s="25"/>
      <c r="E188" s="25"/>
      <c r="F188" s="25"/>
      <c r="G188" s="25"/>
      <c r="H188" s="25"/>
    </row>
    <row r="189" spans="1:8">
      <c r="A189" s="43"/>
      <c r="B189" s="44"/>
      <c r="C189" s="25"/>
      <c r="D189" s="25"/>
      <c r="E189" s="25"/>
      <c r="F189" s="25"/>
      <c r="G189" s="25"/>
      <c r="H189" s="25"/>
    </row>
    <row r="190" spans="1:8">
      <c r="A190" s="43"/>
      <c r="B190" s="44"/>
      <c r="C190" s="25"/>
      <c r="D190" s="25"/>
      <c r="E190" s="25"/>
      <c r="F190" s="25"/>
      <c r="G190" s="25"/>
      <c r="H190" s="25"/>
    </row>
    <row r="191" spans="1:8">
      <c r="A191" s="43"/>
      <c r="B191" s="44"/>
      <c r="C191" s="25"/>
      <c r="D191" s="25"/>
      <c r="E191" s="25"/>
      <c r="F191" s="25"/>
      <c r="G191" s="25"/>
      <c r="H191" s="25"/>
    </row>
    <row r="192" spans="1:8">
      <c r="A192" s="43"/>
      <c r="B192" s="44"/>
      <c r="C192" s="25"/>
      <c r="D192" s="25"/>
      <c r="E192" s="25"/>
      <c r="F192" s="25"/>
      <c r="G192" s="25"/>
      <c r="H192" s="25"/>
    </row>
    <row r="193" spans="1:8">
      <c r="A193" s="43"/>
      <c r="B193" s="44"/>
      <c r="C193" s="25"/>
      <c r="D193" s="25"/>
      <c r="E193" s="25"/>
      <c r="F193" s="25"/>
      <c r="G193" s="25"/>
      <c r="H193" s="25"/>
    </row>
    <row r="194" spans="1:8">
      <c r="A194" s="43"/>
      <c r="B194" s="44"/>
      <c r="C194" s="25"/>
      <c r="D194" s="25"/>
      <c r="E194" s="25"/>
      <c r="F194" s="25"/>
      <c r="G194" s="25"/>
      <c r="H194" s="25"/>
    </row>
    <row r="195" spans="1:8">
      <c r="A195" s="43"/>
      <c r="B195" s="44"/>
      <c r="C195" s="25"/>
      <c r="D195" s="25"/>
      <c r="E195" s="25"/>
      <c r="F195" s="25"/>
      <c r="G195" s="25"/>
      <c r="H195" s="25"/>
    </row>
    <row r="196" spans="1:8">
      <c r="A196" s="43"/>
      <c r="B196" s="44"/>
      <c r="C196" s="25"/>
      <c r="D196" s="25"/>
      <c r="E196" s="25"/>
      <c r="F196" s="25"/>
      <c r="G196" s="25"/>
      <c r="H196" s="25"/>
    </row>
    <row r="197" spans="1:8">
      <c r="A197" s="43"/>
      <c r="B197" s="44"/>
      <c r="C197" s="25"/>
      <c r="D197" s="25"/>
      <c r="E197" s="25"/>
      <c r="F197" s="25"/>
      <c r="G197" s="25"/>
      <c r="H197" s="25"/>
    </row>
    <row r="198" spans="1:8">
      <c r="A198" s="43"/>
      <c r="B198" s="44"/>
      <c r="C198" s="25"/>
      <c r="D198" s="25"/>
      <c r="E198" s="25"/>
      <c r="F198" s="25"/>
      <c r="G198" s="25"/>
      <c r="H198" s="25"/>
    </row>
    <row r="199" spans="1:8">
      <c r="A199" s="46"/>
      <c r="B199" s="44"/>
      <c r="C199" s="25"/>
      <c r="D199" s="25"/>
      <c r="E199" s="25"/>
      <c r="F199" s="25"/>
      <c r="G199" s="25"/>
      <c r="H199" s="25"/>
    </row>
    <row r="200" spans="1:8">
      <c r="A200" s="43"/>
      <c r="B200" s="44"/>
      <c r="C200" s="25"/>
      <c r="D200" s="25"/>
      <c r="E200" s="25"/>
      <c r="F200" s="25"/>
      <c r="G200" s="25"/>
      <c r="H200" s="25"/>
    </row>
    <row r="201" spans="1:8">
      <c r="A201" s="43"/>
      <c r="B201" s="44"/>
      <c r="C201" s="25"/>
      <c r="D201" s="25"/>
      <c r="E201" s="25"/>
      <c r="F201" s="25"/>
      <c r="G201" s="25"/>
      <c r="H201" s="25"/>
    </row>
    <row r="202" spans="1:8">
      <c r="A202" s="43"/>
      <c r="B202" s="44"/>
      <c r="C202" s="25"/>
      <c r="D202" s="25"/>
      <c r="E202" s="25"/>
      <c r="F202" s="25"/>
      <c r="G202" s="25"/>
      <c r="H202" s="25"/>
    </row>
    <row r="203" spans="1:8">
      <c r="A203" s="43"/>
      <c r="B203" s="44"/>
      <c r="C203" s="25"/>
      <c r="D203" s="25"/>
      <c r="E203" s="25"/>
      <c r="F203" s="25"/>
      <c r="G203" s="25"/>
      <c r="H203" s="25"/>
    </row>
    <row r="204" spans="1:8">
      <c r="A204" s="43"/>
      <c r="B204" s="44"/>
      <c r="C204" s="25"/>
      <c r="D204" s="25"/>
      <c r="E204" s="25"/>
      <c r="F204" s="25"/>
      <c r="G204" s="25"/>
      <c r="H204" s="25"/>
    </row>
    <row r="205" spans="1:8">
      <c r="A205" s="43"/>
      <c r="B205" s="44"/>
      <c r="C205" s="25"/>
      <c r="D205" s="25"/>
      <c r="E205" s="25"/>
      <c r="F205" s="25"/>
      <c r="G205" s="25"/>
      <c r="H205" s="25"/>
    </row>
    <row r="206" spans="1:8">
      <c r="A206" s="43"/>
      <c r="B206" s="44"/>
      <c r="C206" s="25"/>
      <c r="D206" s="25"/>
      <c r="E206" s="25"/>
      <c r="F206" s="25"/>
      <c r="G206" s="25"/>
      <c r="H206" s="25"/>
    </row>
    <row r="207" spans="1:8">
      <c r="A207" s="43"/>
      <c r="B207" s="44"/>
      <c r="C207" s="25"/>
      <c r="D207" s="25"/>
      <c r="E207" s="25"/>
      <c r="F207" s="25"/>
      <c r="G207" s="25"/>
      <c r="H207" s="25"/>
    </row>
    <row r="208" spans="1:8">
      <c r="A208" s="43"/>
      <c r="B208" s="44"/>
      <c r="C208" s="25"/>
      <c r="D208" s="25"/>
      <c r="E208" s="25"/>
      <c r="F208" s="25"/>
      <c r="G208" s="25"/>
      <c r="H208" s="25"/>
    </row>
    <row r="209" spans="1:8">
      <c r="A209" s="43"/>
      <c r="B209" s="44"/>
      <c r="C209" s="25"/>
      <c r="D209" s="25"/>
      <c r="E209" s="25"/>
      <c r="F209" s="25"/>
      <c r="G209" s="25"/>
      <c r="H209" s="25"/>
    </row>
    <row r="210" spans="1:8">
      <c r="A210" s="43"/>
      <c r="B210" s="44"/>
      <c r="C210" s="25"/>
      <c r="D210" s="25"/>
      <c r="E210" s="25"/>
      <c r="F210" s="25"/>
      <c r="G210" s="25"/>
      <c r="H210" s="25"/>
    </row>
    <row r="211" spans="1:8">
      <c r="A211" s="43"/>
      <c r="B211" s="44"/>
      <c r="C211" s="25"/>
      <c r="D211" s="25"/>
      <c r="E211" s="25"/>
      <c r="F211" s="25"/>
      <c r="G211" s="25"/>
      <c r="H211" s="25"/>
    </row>
    <row r="212" spans="1:8">
      <c r="A212" s="43"/>
      <c r="B212" s="44"/>
      <c r="C212" s="25"/>
      <c r="D212" s="25"/>
      <c r="E212" s="25"/>
      <c r="F212" s="25"/>
      <c r="G212" s="25"/>
      <c r="H212" s="25"/>
    </row>
    <row r="213" spans="1:8">
      <c r="A213" s="43"/>
      <c r="B213" s="44"/>
      <c r="C213" s="25"/>
      <c r="D213" s="25"/>
      <c r="E213" s="25"/>
      <c r="F213" s="25"/>
      <c r="G213" s="25"/>
      <c r="H213" s="25"/>
    </row>
    <row r="214" spans="1:8">
      <c r="A214" s="43"/>
      <c r="B214" s="44"/>
      <c r="C214" s="25"/>
      <c r="D214" s="25"/>
      <c r="E214" s="25"/>
      <c r="F214" s="25"/>
      <c r="G214" s="25"/>
      <c r="H214" s="25"/>
    </row>
    <row r="215" spans="1:8">
      <c r="A215" s="43"/>
      <c r="B215" s="44"/>
      <c r="C215" s="25"/>
      <c r="D215" s="25"/>
      <c r="E215" s="25"/>
      <c r="F215" s="25"/>
      <c r="G215" s="25"/>
      <c r="H215" s="25"/>
    </row>
    <row r="216" spans="1:8">
      <c r="A216" s="43"/>
      <c r="B216" s="44"/>
      <c r="C216" s="25"/>
      <c r="D216" s="25"/>
      <c r="E216" s="25"/>
      <c r="F216" s="25"/>
      <c r="G216" s="25"/>
      <c r="H216" s="25"/>
    </row>
    <row r="217" spans="1:8">
      <c r="A217" s="43"/>
      <c r="B217" s="44"/>
      <c r="C217" s="25"/>
      <c r="D217" s="25"/>
      <c r="E217" s="25"/>
      <c r="F217" s="25"/>
      <c r="G217" s="25"/>
      <c r="H217" s="25"/>
    </row>
    <row r="218" spans="1:8">
      <c r="A218" s="43"/>
      <c r="B218" s="44"/>
      <c r="C218" s="25"/>
      <c r="D218" s="25"/>
      <c r="E218" s="25"/>
      <c r="F218" s="25"/>
      <c r="G218" s="25"/>
      <c r="H218" s="25"/>
    </row>
    <row r="219" spans="1:8">
      <c r="A219" s="43"/>
      <c r="B219" s="44"/>
      <c r="C219" s="25"/>
      <c r="D219" s="25"/>
      <c r="E219" s="25"/>
      <c r="F219" s="25"/>
      <c r="G219" s="25"/>
      <c r="H219" s="25"/>
    </row>
    <row r="220" spans="1:8">
      <c r="A220" s="43"/>
      <c r="B220" s="44"/>
      <c r="C220" s="25"/>
      <c r="D220" s="25"/>
      <c r="E220" s="25"/>
      <c r="F220" s="25"/>
      <c r="G220" s="25"/>
      <c r="H220" s="25"/>
    </row>
    <row r="221" spans="1:8">
      <c r="A221" s="43"/>
      <c r="B221" s="44"/>
      <c r="C221" s="25"/>
      <c r="D221" s="25"/>
      <c r="E221" s="25"/>
      <c r="F221" s="25"/>
      <c r="G221" s="25"/>
      <c r="H221" s="25"/>
    </row>
    <row r="222" spans="1:8">
      <c r="A222" s="43"/>
      <c r="B222" s="44"/>
      <c r="C222" s="25"/>
      <c r="D222" s="25"/>
      <c r="E222" s="25"/>
      <c r="F222" s="25"/>
      <c r="G222" s="25"/>
      <c r="H222" s="25"/>
    </row>
    <row r="223" spans="1:8">
      <c r="A223" s="43"/>
      <c r="B223" s="44"/>
      <c r="C223" s="25"/>
      <c r="D223" s="25"/>
      <c r="E223" s="25"/>
      <c r="F223" s="25"/>
      <c r="G223" s="25"/>
      <c r="H223" s="25"/>
    </row>
    <row r="224" spans="1:8">
      <c r="A224" s="43"/>
      <c r="B224" s="44"/>
      <c r="C224" s="25"/>
      <c r="D224" s="25"/>
      <c r="E224" s="25"/>
      <c r="F224" s="25"/>
      <c r="G224" s="25"/>
      <c r="H224" s="25"/>
    </row>
    <row r="225" spans="1:8">
      <c r="A225" s="43"/>
      <c r="B225" s="44"/>
      <c r="C225" s="25"/>
      <c r="D225" s="25"/>
      <c r="E225" s="25"/>
      <c r="F225" s="25"/>
      <c r="G225" s="25"/>
      <c r="H225" s="25"/>
    </row>
    <row r="226" spans="1:8">
      <c r="A226" s="43"/>
      <c r="B226" s="44"/>
      <c r="C226" s="25"/>
      <c r="D226" s="25"/>
      <c r="E226" s="25"/>
      <c r="F226" s="25"/>
      <c r="G226" s="25"/>
      <c r="H226" s="25"/>
    </row>
    <row r="227" spans="1:8">
      <c r="A227" s="43"/>
      <c r="B227" s="44"/>
      <c r="C227" s="25"/>
      <c r="D227" s="25"/>
      <c r="E227" s="25"/>
      <c r="F227" s="25"/>
      <c r="G227" s="25"/>
      <c r="H227" s="25"/>
    </row>
    <row r="228" spans="1:8">
      <c r="A228" s="43"/>
      <c r="B228" s="44"/>
      <c r="C228" s="25"/>
      <c r="D228" s="25"/>
      <c r="E228" s="25"/>
      <c r="F228" s="25"/>
      <c r="G228" s="25"/>
      <c r="H228" s="25"/>
    </row>
    <row r="229" spans="1:8">
      <c r="A229" s="43"/>
      <c r="B229" s="44"/>
      <c r="C229" s="25"/>
      <c r="D229" s="25"/>
      <c r="E229" s="25"/>
      <c r="F229" s="25"/>
      <c r="G229" s="25"/>
      <c r="H229" s="25"/>
    </row>
    <row r="230" spans="1:8">
      <c r="A230" s="43"/>
      <c r="B230" s="44"/>
      <c r="C230" s="25"/>
      <c r="D230" s="25"/>
      <c r="E230" s="25"/>
      <c r="F230" s="25"/>
      <c r="G230" s="25"/>
      <c r="H230" s="25"/>
    </row>
    <row r="231" spans="1:8">
      <c r="A231" s="43"/>
      <c r="B231" s="44"/>
      <c r="C231" s="25"/>
      <c r="D231" s="25"/>
      <c r="E231" s="25"/>
      <c r="F231" s="25"/>
      <c r="G231" s="25"/>
      <c r="H231" s="25"/>
    </row>
    <row r="232" spans="1:8">
      <c r="A232" s="43"/>
      <c r="B232" s="44"/>
      <c r="C232" s="25"/>
      <c r="D232" s="25"/>
      <c r="E232" s="25"/>
      <c r="F232" s="25"/>
      <c r="G232" s="25"/>
      <c r="H232" s="25"/>
    </row>
    <row r="233" spans="1:8">
      <c r="A233" s="43"/>
      <c r="B233" s="44"/>
      <c r="C233" s="25"/>
      <c r="D233" s="25"/>
      <c r="E233" s="25"/>
      <c r="F233" s="25"/>
      <c r="G233" s="25"/>
      <c r="H233" s="25"/>
    </row>
    <row r="234" spans="1:8">
      <c r="A234" s="43"/>
      <c r="B234" s="44"/>
      <c r="C234" s="25"/>
      <c r="D234" s="25"/>
      <c r="E234" s="25"/>
      <c r="F234" s="25"/>
      <c r="G234" s="25"/>
      <c r="H234" s="25"/>
    </row>
    <row r="235" spans="1:8">
      <c r="A235" s="43"/>
      <c r="B235" s="44"/>
      <c r="C235" s="25"/>
      <c r="D235" s="25"/>
      <c r="E235" s="25"/>
      <c r="F235" s="25"/>
      <c r="G235" s="25"/>
      <c r="H235" s="25"/>
    </row>
    <row r="236" spans="1:8">
      <c r="A236" s="43"/>
      <c r="B236" s="44"/>
      <c r="C236" s="25"/>
      <c r="D236" s="25"/>
      <c r="E236" s="25"/>
      <c r="F236" s="25"/>
      <c r="G236" s="25"/>
      <c r="H236" s="25"/>
    </row>
    <row r="237" spans="1:8">
      <c r="A237" s="43"/>
      <c r="B237" s="44"/>
      <c r="C237" s="25"/>
      <c r="D237" s="25"/>
      <c r="E237" s="25"/>
      <c r="F237" s="25"/>
      <c r="G237" s="25"/>
      <c r="H237" s="25"/>
    </row>
    <row r="238" spans="1:8">
      <c r="A238" s="43"/>
      <c r="B238" s="44"/>
      <c r="C238" s="25"/>
      <c r="D238" s="25"/>
      <c r="E238" s="25"/>
      <c r="F238" s="25"/>
      <c r="G238" s="25"/>
      <c r="H238" s="25"/>
    </row>
    <row r="239" spans="1:8">
      <c r="A239" s="43"/>
      <c r="B239" s="44"/>
      <c r="C239" s="25"/>
      <c r="D239" s="25"/>
      <c r="E239" s="25"/>
      <c r="F239" s="25"/>
      <c r="G239" s="25"/>
      <c r="H239" s="25"/>
    </row>
    <row r="240" spans="1:8">
      <c r="A240" s="43"/>
      <c r="B240" s="44"/>
      <c r="C240" s="25"/>
      <c r="D240" s="25"/>
      <c r="E240" s="25"/>
      <c r="F240" s="25"/>
      <c r="G240" s="25"/>
      <c r="H240" s="25"/>
    </row>
    <row r="241" spans="1:8">
      <c r="A241" s="43"/>
      <c r="B241" s="44"/>
      <c r="C241" s="25"/>
      <c r="D241" s="25"/>
      <c r="E241" s="25"/>
      <c r="F241" s="25"/>
      <c r="G241" s="25"/>
      <c r="H241" s="25"/>
    </row>
    <row r="242" spans="1:8">
      <c r="A242" s="43"/>
      <c r="B242" s="44"/>
      <c r="C242" s="25"/>
      <c r="D242" s="25"/>
      <c r="E242" s="25"/>
      <c r="F242" s="25"/>
      <c r="G242" s="25"/>
      <c r="H242" s="25"/>
    </row>
    <row r="243" spans="1:8">
      <c r="A243" s="43"/>
      <c r="B243" s="44"/>
      <c r="C243" s="25"/>
      <c r="D243" s="25"/>
      <c r="E243" s="25"/>
      <c r="F243" s="25"/>
      <c r="G243" s="25"/>
      <c r="H243" s="25"/>
    </row>
    <row r="244" spans="1:8">
      <c r="A244" s="43"/>
      <c r="B244" s="44"/>
      <c r="C244" s="25"/>
      <c r="D244" s="25"/>
      <c r="E244" s="25"/>
      <c r="F244" s="25"/>
      <c r="G244" s="25"/>
      <c r="H244" s="25"/>
    </row>
    <row r="245" spans="1:8">
      <c r="A245" s="43"/>
      <c r="B245" s="44"/>
      <c r="C245" s="25"/>
      <c r="D245" s="25"/>
      <c r="E245" s="25"/>
      <c r="F245" s="25"/>
      <c r="G245" s="25"/>
      <c r="H245" s="25"/>
    </row>
    <row r="246" spans="1:8">
      <c r="A246" s="43"/>
      <c r="B246" s="44"/>
      <c r="C246" s="25"/>
      <c r="D246" s="25"/>
      <c r="E246" s="25"/>
      <c r="F246" s="25"/>
      <c r="G246" s="25"/>
      <c r="H246" s="25"/>
    </row>
    <row r="247" spans="1:8">
      <c r="A247" s="43"/>
      <c r="B247" s="44"/>
      <c r="C247" s="25"/>
      <c r="D247" s="25"/>
      <c r="E247" s="25"/>
      <c r="F247" s="25"/>
      <c r="G247" s="25"/>
      <c r="H247" s="25"/>
    </row>
    <row r="248" spans="1:8">
      <c r="A248" s="43"/>
      <c r="B248" s="44"/>
      <c r="C248" s="25"/>
      <c r="D248" s="25"/>
      <c r="E248" s="25"/>
      <c r="F248" s="25"/>
      <c r="G248" s="25"/>
      <c r="H248" s="25"/>
    </row>
    <row r="249" spans="1:8">
      <c r="A249" s="43"/>
      <c r="B249" s="44"/>
      <c r="C249" s="25"/>
      <c r="D249" s="25"/>
      <c r="E249" s="25"/>
      <c r="F249" s="25"/>
      <c r="G249" s="25"/>
      <c r="H249" s="25"/>
    </row>
    <row r="250" spans="1:8">
      <c r="A250" s="43"/>
      <c r="B250" s="44"/>
      <c r="C250" s="25"/>
      <c r="D250" s="25"/>
      <c r="E250" s="25"/>
      <c r="F250" s="25"/>
      <c r="G250" s="25"/>
      <c r="H250" s="25"/>
    </row>
    <row r="251" spans="1:8">
      <c r="A251" s="43"/>
      <c r="B251" s="44"/>
      <c r="C251" s="25"/>
      <c r="D251" s="25"/>
      <c r="E251" s="25"/>
      <c r="F251" s="25"/>
      <c r="G251" s="25"/>
      <c r="H251" s="25"/>
    </row>
    <row r="252" spans="1:8">
      <c r="A252" s="43"/>
      <c r="B252" s="44"/>
      <c r="C252" s="25"/>
      <c r="D252" s="25"/>
      <c r="E252" s="25"/>
      <c r="F252" s="25"/>
      <c r="G252" s="25"/>
      <c r="H252" s="25"/>
    </row>
    <row r="253" spans="1:8">
      <c r="A253" s="43"/>
      <c r="B253" s="44"/>
      <c r="C253" s="25"/>
      <c r="D253" s="25"/>
      <c r="E253" s="25"/>
      <c r="F253" s="25"/>
      <c r="G253" s="25"/>
      <c r="H253" s="25"/>
    </row>
    <row r="254" spans="1:8">
      <c r="A254" s="43"/>
      <c r="B254" s="44"/>
      <c r="C254" s="25"/>
      <c r="D254" s="25"/>
      <c r="E254" s="25"/>
      <c r="F254" s="25"/>
      <c r="G254" s="25"/>
      <c r="H254" s="25"/>
    </row>
    <row r="255" spans="1:8">
      <c r="A255" s="43"/>
      <c r="B255" s="44"/>
      <c r="C255" s="25"/>
      <c r="D255" s="25"/>
      <c r="E255" s="25"/>
      <c r="F255" s="25"/>
      <c r="G255" s="25"/>
      <c r="H255" s="25"/>
    </row>
    <row r="256" spans="1:8">
      <c r="A256" s="43"/>
      <c r="B256" s="44"/>
      <c r="C256" s="25"/>
      <c r="D256" s="25"/>
      <c r="E256" s="25"/>
      <c r="F256" s="25"/>
      <c r="G256" s="25"/>
      <c r="H256" s="25"/>
    </row>
    <row r="257" spans="1:8">
      <c r="A257" s="43"/>
      <c r="B257" s="44"/>
      <c r="C257" s="25"/>
      <c r="D257" s="25"/>
      <c r="E257" s="25"/>
      <c r="F257" s="25"/>
      <c r="G257" s="25"/>
      <c r="H257" s="25"/>
    </row>
    <row r="258" spans="1:8">
      <c r="A258" s="43"/>
      <c r="B258" s="44"/>
      <c r="C258" s="25"/>
      <c r="D258" s="25"/>
      <c r="E258" s="25"/>
      <c r="F258" s="25"/>
      <c r="G258" s="25"/>
      <c r="H258" s="25"/>
    </row>
    <row r="259" spans="1:8">
      <c r="A259" s="43"/>
      <c r="B259" s="44"/>
      <c r="C259" s="25"/>
      <c r="D259" s="25"/>
      <c r="E259" s="25"/>
      <c r="F259" s="25"/>
      <c r="G259" s="25"/>
      <c r="H259" s="25"/>
    </row>
    <row r="260" spans="1:8">
      <c r="A260" s="43"/>
      <c r="B260" s="44"/>
      <c r="C260" s="25"/>
      <c r="D260" s="25"/>
      <c r="E260" s="25"/>
      <c r="F260" s="25"/>
      <c r="G260" s="25"/>
      <c r="H260" s="25"/>
    </row>
    <row r="261" spans="1:8">
      <c r="A261" s="43"/>
      <c r="B261" s="44"/>
      <c r="C261" s="25"/>
      <c r="D261" s="25"/>
      <c r="E261" s="25"/>
      <c r="F261" s="25"/>
      <c r="G261" s="25"/>
      <c r="H261" s="25"/>
    </row>
    <row r="262" spans="1:8">
      <c r="A262" s="43"/>
      <c r="B262" s="44"/>
      <c r="C262" s="25"/>
      <c r="D262" s="25"/>
      <c r="E262" s="25"/>
      <c r="F262" s="25"/>
      <c r="G262" s="25"/>
      <c r="H262" s="25"/>
    </row>
    <row r="263" spans="1:8">
      <c r="A263" s="43"/>
      <c r="B263" s="44"/>
      <c r="C263" s="25"/>
      <c r="D263" s="25"/>
      <c r="E263" s="25"/>
      <c r="F263" s="25"/>
      <c r="G263" s="25"/>
      <c r="H263" s="25"/>
    </row>
    <row r="264" spans="1:8">
      <c r="A264" s="43"/>
      <c r="B264" s="44"/>
      <c r="C264" s="25"/>
      <c r="D264" s="25"/>
      <c r="E264" s="25"/>
      <c r="F264" s="25"/>
      <c r="G264" s="25"/>
      <c r="H264" s="25"/>
    </row>
    <row r="265" spans="1:8">
      <c r="A265" s="43"/>
      <c r="B265" s="44"/>
      <c r="C265" s="25"/>
      <c r="D265" s="25"/>
      <c r="E265" s="25"/>
      <c r="F265" s="25"/>
      <c r="G265" s="25"/>
      <c r="H265" s="25"/>
    </row>
    <row r="266" spans="1:8">
      <c r="A266" s="43"/>
      <c r="B266" s="44"/>
      <c r="C266" s="25"/>
      <c r="D266" s="25"/>
      <c r="E266" s="25"/>
      <c r="F266" s="25"/>
      <c r="G266" s="25"/>
      <c r="H266" s="25"/>
    </row>
    <row r="267" spans="1:8">
      <c r="A267" s="43"/>
      <c r="B267" s="44"/>
      <c r="C267" s="25"/>
      <c r="D267" s="25"/>
      <c r="E267" s="25"/>
      <c r="F267" s="25"/>
      <c r="G267" s="25"/>
      <c r="H267" s="25"/>
    </row>
    <row r="268" spans="1:8">
      <c r="A268" s="43"/>
      <c r="B268" s="44"/>
      <c r="C268" s="25"/>
      <c r="D268" s="25"/>
      <c r="E268" s="25"/>
      <c r="F268" s="25"/>
      <c r="G268" s="25"/>
      <c r="H268" s="25"/>
    </row>
    <row r="269" spans="1:8">
      <c r="A269" s="43"/>
      <c r="B269" s="44"/>
      <c r="C269" s="25"/>
      <c r="D269" s="25"/>
      <c r="E269" s="25"/>
      <c r="F269" s="25"/>
      <c r="G269" s="25"/>
      <c r="H269" s="25"/>
    </row>
    <row r="270" spans="1:8">
      <c r="A270" s="43"/>
      <c r="B270" s="44"/>
      <c r="C270" s="25"/>
      <c r="D270" s="25"/>
      <c r="E270" s="25"/>
      <c r="F270" s="25"/>
      <c r="G270" s="25"/>
      <c r="H270" s="25"/>
    </row>
    <row r="271" spans="1:8">
      <c r="A271" s="43"/>
      <c r="B271" s="44"/>
      <c r="C271" s="25"/>
      <c r="D271" s="25"/>
      <c r="E271" s="25"/>
      <c r="F271" s="25"/>
      <c r="G271" s="25"/>
      <c r="H271" s="25"/>
    </row>
    <row r="272" spans="1:8">
      <c r="A272" s="43"/>
      <c r="B272" s="44"/>
      <c r="C272" s="25"/>
      <c r="D272" s="25"/>
      <c r="E272" s="25"/>
      <c r="F272" s="25"/>
      <c r="G272" s="25"/>
      <c r="H272" s="25"/>
    </row>
    <row r="273" spans="1:8">
      <c r="A273" s="43"/>
      <c r="B273" s="44"/>
      <c r="C273" s="25"/>
      <c r="D273" s="25"/>
      <c r="E273" s="25"/>
      <c r="F273" s="25"/>
      <c r="G273" s="25"/>
      <c r="H273" s="25"/>
    </row>
    <row r="274" spans="1:8">
      <c r="A274" s="43"/>
      <c r="B274" s="44"/>
      <c r="C274" s="25"/>
      <c r="D274" s="25"/>
      <c r="E274" s="25"/>
      <c r="F274" s="25"/>
      <c r="G274" s="25"/>
      <c r="H274" s="25"/>
    </row>
    <row r="275" spans="1:8">
      <c r="A275" s="43"/>
      <c r="B275" s="44"/>
      <c r="C275" s="25"/>
      <c r="D275" s="25"/>
      <c r="E275" s="25"/>
      <c r="F275" s="25"/>
      <c r="G275" s="25"/>
      <c r="H275" s="25"/>
    </row>
    <row r="276" spans="1:8">
      <c r="A276" s="43"/>
      <c r="B276" s="44"/>
      <c r="C276" s="25"/>
      <c r="D276" s="25"/>
      <c r="E276" s="25"/>
      <c r="F276" s="25"/>
      <c r="G276" s="25"/>
      <c r="H276" s="25"/>
    </row>
    <row r="277" spans="1:8">
      <c r="A277" s="43"/>
      <c r="B277" s="44"/>
      <c r="C277" s="25"/>
      <c r="D277" s="25"/>
      <c r="E277" s="25"/>
      <c r="F277" s="25"/>
      <c r="G277" s="25"/>
      <c r="H277" s="25"/>
    </row>
    <row r="278" spans="1:8">
      <c r="A278" s="43"/>
      <c r="B278" s="44"/>
      <c r="C278" s="25"/>
      <c r="D278" s="25"/>
      <c r="E278" s="25"/>
      <c r="F278" s="25"/>
      <c r="G278" s="25"/>
      <c r="H278" s="25"/>
    </row>
    <row r="279" spans="1:8">
      <c r="A279" s="43"/>
      <c r="B279" s="44"/>
      <c r="C279" s="25"/>
      <c r="D279" s="25"/>
      <c r="E279" s="25"/>
      <c r="F279" s="25"/>
      <c r="G279" s="25"/>
      <c r="H279" s="25"/>
    </row>
    <row r="280" spans="1:8">
      <c r="A280" s="43"/>
      <c r="B280" s="44"/>
      <c r="C280" s="25"/>
      <c r="D280" s="25"/>
      <c r="E280" s="25"/>
      <c r="F280" s="25"/>
      <c r="G280" s="25"/>
      <c r="H280" s="25"/>
    </row>
    <row r="281" spans="1:8">
      <c r="A281" s="43"/>
      <c r="B281" s="44"/>
      <c r="C281" s="25"/>
      <c r="D281" s="25"/>
      <c r="E281" s="25"/>
      <c r="F281" s="25"/>
      <c r="G281" s="25"/>
      <c r="H281" s="25"/>
    </row>
    <row r="282" spans="1:8">
      <c r="A282" s="43"/>
      <c r="B282" s="44"/>
      <c r="C282" s="25"/>
      <c r="D282" s="25"/>
      <c r="E282" s="25"/>
      <c r="F282" s="25"/>
      <c r="G282" s="25"/>
      <c r="H282" s="25"/>
    </row>
    <row r="283" spans="1:8">
      <c r="A283" s="43"/>
      <c r="B283" s="44"/>
      <c r="C283" s="25"/>
      <c r="D283" s="25"/>
      <c r="E283" s="25"/>
      <c r="F283" s="25"/>
      <c r="G283" s="25"/>
      <c r="H283" s="25"/>
    </row>
    <row r="284" spans="1:8">
      <c r="A284" s="43"/>
      <c r="B284" s="44"/>
      <c r="C284" s="25"/>
      <c r="D284" s="25"/>
      <c r="E284" s="25"/>
      <c r="F284" s="25"/>
      <c r="G284" s="25"/>
      <c r="H284" s="25"/>
    </row>
    <row r="285" spans="1:8">
      <c r="A285" s="43"/>
      <c r="B285" s="44"/>
      <c r="C285" s="25"/>
      <c r="D285" s="25"/>
      <c r="E285" s="25"/>
      <c r="F285" s="25"/>
      <c r="G285" s="25"/>
      <c r="H285" s="25"/>
    </row>
    <row r="286" spans="1:8">
      <c r="A286" s="43"/>
      <c r="B286" s="44"/>
      <c r="C286" s="25"/>
      <c r="D286" s="25"/>
      <c r="E286" s="25"/>
      <c r="F286" s="25"/>
      <c r="G286" s="25"/>
      <c r="H286" s="25"/>
    </row>
    <row r="287" spans="1:8">
      <c r="A287" s="43"/>
      <c r="B287" s="44"/>
      <c r="C287" s="25"/>
      <c r="D287" s="25"/>
      <c r="E287" s="25"/>
      <c r="F287" s="25"/>
      <c r="G287" s="25"/>
      <c r="H287" s="25"/>
    </row>
    <row r="288" spans="1:8">
      <c r="A288" s="43"/>
      <c r="B288" s="44"/>
      <c r="C288" s="25"/>
      <c r="D288" s="25"/>
      <c r="E288" s="25"/>
      <c r="F288" s="25"/>
      <c r="G288" s="25"/>
      <c r="H288" s="25"/>
    </row>
    <row r="289" spans="1:8">
      <c r="A289" s="43"/>
      <c r="B289" s="44"/>
      <c r="C289" s="25"/>
      <c r="D289" s="25"/>
      <c r="E289" s="25"/>
      <c r="F289" s="25"/>
      <c r="G289" s="25"/>
      <c r="H289" s="25"/>
    </row>
    <row r="290" spans="1:8">
      <c r="A290" s="43"/>
      <c r="B290" s="44"/>
      <c r="C290" s="25"/>
      <c r="D290" s="25"/>
      <c r="E290" s="25"/>
      <c r="F290" s="25"/>
      <c r="G290" s="25"/>
      <c r="H290" s="25"/>
    </row>
    <row r="291" spans="1:8">
      <c r="A291" s="43"/>
      <c r="B291" s="44"/>
      <c r="C291" s="25"/>
      <c r="D291" s="25"/>
      <c r="E291" s="25"/>
      <c r="F291" s="25"/>
      <c r="G291" s="25"/>
      <c r="H291" s="25"/>
    </row>
    <row r="292" spans="1:8">
      <c r="A292" s="43"/>
      <c r="B292" s="44"/>
      <c r="C292" s="25"/>
      <c r="D292" s="25"/>
      <c r="E292" s="25"/>
      <c r="F292" s="25"/>
      <c r="G292" s="25"/>
      <c r="H292" s="25"/>
    </row>
    <row r="293" spans="1:8">
      <c r="A293" s="43"/>
      <c r="B293" s="44"/>
      <c r="C293" s="25"/>
      <c r="D293" s="25"/>
      <c r="E293" s="25"/>
      <c r="F293" s="25"/>
      <c r="G293" s="25"/>
      <c r="H293" s="25"/>
    </row>
    <row r="294" spans="1:8">
      <c r="A294" s="43"/>
      <c r="B294" s="44"/>
      <c r="C294" s="25"/>
      <c r="D294" s="25"/>
      <c r="E294" s="25"/>
      <c r="F294" s="25"/>
      <c r="G294" s="25"/>
      <c r="H294" s="25"/>
    </row>
    <row r="295" spans="1:8">
      <c r="A295" s="43"/>
      <c r="B295" s="44"/>
      <c r="C295" s="25"/>
      <c r="D295" s="25"/>
      <c r="E295" s="25"/>
      <c r="F295" s="25"/>
      <c r="G295" s="25"/>
      <c r="H295" s="25"/>
    </row>
    <row r="296" spans="1:8">
      <c r="A296" s="43"/>
      <c r="B296" s="44"/>
      <c r="C296" s="25"/>
      <c r="D296" s="25"/>
      <c r="E296" s="25"/>
      <c r="F296" s="25"/>
      <c r="G296" s="25"/>
      <c r="H296" s="25"/>
    </row>
    <row r="297" spans="1:8">
      <c r="A297" s="43"/>
      <c r="B297" s="44"/>
      <c r="C297" s="25"/>
      <c r="D297" s="25"/>
      <c r="E297" s="25"/>
      <c r="F297" s="25"/>
      <c r="G297" s="25"/>
      <c r="H297" s="25"/>
    </row>
    <row r="298" spans="1:8">
      <c r="A298" s="43"/>
      <c r="B298" s="44"/>
      <c r="C298" s="25"/>
      <c r="D298" s="25"/>
      <c r="E298" s="25"/>
      <c r="F298" s="25"/>
      <c r="G298" s="25"/>
      <c r="H298" s="25"/>
    </row>
    <row r="299" spans="1:8">
      <c r="A299" s="43"/>
      <c r="B299" s="44"/>
      <c r="C299" s="25"/>
      <c r="D299" s="25"/>
      <c r="E299" s="25"/>
      <c r="F299" s="25"/>
      <c r="G299" s="25"/>
      <c r="H299" s="25"/>
    </row>
    <row r="300" spans="1:8">
      <c r="A300" s="43"/>
      <c r="B300" s="44"/>
      <c r="C300" s="25"/>
      <c r="D300" s="25"/>
      <c r="E300" s="25"/>
      <c r="F300" s="25"/>
      <c r="G300" s="25"/>
      <c r="H300" s="25"/>
    </row>
    <row r="301" spans="1:8">
      <c r="A301" s="43"/>
      <c r="B301" s="44"/>
      <c r="C301" s="25"/>
      <c r="D301" s="25"/>
      <c r="E301" s="25"/>
      <c r="F301" s="25"/>
      <c r="G301" s="25"/>
      <c r="H301" s="25"/>
    </row>
    <row r="302" spans="1:8">
      <c r="A302" s="43"/>
      <c r="B302" s="44"/>
      <c r="C302" s="25"/>
      <c r="D302" s="25"/>
      <c r="E302" s="25"/>
      <c r="F302" s="25"/>
      <c r="G302" s="25"/>
      <c r="H302" s="25"/>
    </row>
    <row r="303" spans="1:8">
      <c r="A303" s="43"/>
      <c r="B303" s="44"/>
      <c r="C303" s="25"/>
      <c r="D303" s="25"/>
      <c r="E303" s="25"/>
      <c r="F303" s="25"/>
      <c r="G303" s="25"/>
      <c r="H303" s="25"/>
    </row>
    <row r="304" spans="1:8">
      <c r="A304" s="43"/>
      <c r="B304" s="44"/>
      <c r="C304" s="25"/>
      <c r="D304" s="25"/>
      <c r="E304" s="25"/>
      <c r="F304" s="25"/>
      <c r="G304" s="25"/>
      <c r="H304" s="25"/>
    </row>
    <row r="305" spans="1:8">
      <c r="A305" s="43"/>
      <c r="B305" s="44"/>
      <c r="C305" s="25"/>
      <c r="D305" s="25"/>
      <c r="E305" s="25"/>
      <c r="F305" s="25"/>
      <c r="G305" s="25"/>
      <c r="H305" s="25"/>
    </row>
    <row r="306" spans="1:8">
      <c r="A306" s="43"/>
      <c r="B306" s="44"/>
      <c r="C306" s="25"/>
      <c r="D306" s="25"/>
      <c r="E306" s="25"/>
      <c r="F306" s="25"/>
      <c r="G306" s="25"/>
      <c r="H306" s="25"/>
    </row>
    <row r="307" spans="1:8">
      <c r="A307" s="43"/>
      <c r="B307" s="44"/>
      <c r="C307" s="25"/>
      <c r="D307" s="25"/>
      <c r="E307" s="25"/>
      <c r="F307" s="25"/>
      <c r="G307" s="25"/>
      <c r="H307" s="25"/>
    </row>
    <row r="308" spans="1:8">
      <c r="A308" s="43"/>
      <c r="B308" s="44"/>
      <c r="C308" s="25"/>
      <c r="D308" s="25"/>
      <c r="E308" s="25"/>
      <c r="F308" s="25"/>
      <c r="G308" s="25"/>
      <c r="H308" s="25"/>
    </row>
    <row r="309" spans="1:8">
      <c r="A309" s="43"/>
      <c r="B309" s="44"/>
      <c r="C309" s="25"/>
      <c r="D309" s="25"/>
      <c r="E309" s="25"/>
      <c r="F309" s="25"/>
      <c r="G309" s="25"/>
      <c r="H309" s="25"/>
    </row>
    <row r="310" spans="1:8">
      <c r="A310" s="43"/>
      <c r="B310" s="44"/>
      <c r="C310" s="25"/>
      <c r="D310" s="25"/>
      <c r="E310" s="25"/>
      <c r="F310" s="25"/>
      <c r="G310" s="25"/>
      <c r="H310" s="25"/>
    </row>
    <row r="311" spans="1:8">
      <c r="A311" s="43"/>
      <c r="B311" s="44"/>
      <c r="C311" s="25"/>
      <c r="D311" s="25"/>
      <c r="E311" s="25"/>
      <c r="F311" s="25"/>
      <c r="G311" s="25"/>
      <c r="H311" s="25"/>
    </row>
    <row r="312" spans="1:8">
      <c r="A312" s="43"/>
      <c r="B312" s="44"/>
      <c r="C312" s="25"/>
      <c r="D312" s="25"/>
      <c r="E312" s="25"/>
      <c r="F312" s="25"/>
      <c r="G312" s="25"/>
      <c r="H312" s="25"/>
    </row>
    <row r="313" spans="1:8">
      <c r="A313" s="43"/>
      <c r="B313" s="44"/>
      <c r="C313" s="25"/>
      <c r="D313" s="25"/>
      <c r="E313" s="25"/>
      <c r="F313" s="25"/>
      <c r="G313" s="25"/>
      <c r="H313" s="25"/>
    </row>
    <row r="314" spans="1:8">
      <c r="A314" s="43"/>
      <c r="B314" s="44"/>
      <c r="C314" s="25"/>
      <c r="D314" s="25"/>
      <c r="E314" s="25"/>
      <c r="F314" s="25"/>
      <c r="G314" s="25"/>
      <c r="H314" s="25"/>
    </row>
    <row r="315" spans="1:8">
      <c r="A315" s="43"/>
      <c r="B315" s="44"/>
      <c r="C315" s="25"/>
      <c r="D315" s="25"/>
      <c r="E315" s="25"/>
      <c r="F315" s="25"/>
      <c r="G315" s="25"/>
      <c r="H315" s="25"/>
    </row>
    <row r="316" spans="1:8">
      <c r="A316" s="43"/>
      <c r="B316" s="44"/>
      <c r="C316" s="25"/>
      <c r="D316" s="25"/>
      <c r="E316" s="25"/>
      <c r="F316" s="25"/>
      <c r="G316" s="25"/>
      <c r="H316" s="25"/>
    </row>
    <row r="317" spans="1:8">
      <c r="A317" s="43"/>
      <c r="B317" s="44"/>
      <c r="C317" s="25"/>
      <c r="D317" s="25"/>
      <c r="E317" s="25"/>
      <c r="F317" s="25"/>
      <c r="G317" s="25"/>
      <c r="H317" s="25"/>
    </row>
    <row r="318" spans="1:8">
      <c r="A318" s="43"/>
      <c r="B318" s="44"/>
      <c r="C318" s="25"/>
      <c r="D318" s="25"/>
      <c r="E318" s="25"/>
      <c r="F318" s="25"/>
      <c r="G318" s="25"/>
      <c r="H318" s="25"/>
    </row>
    <row r="319" spans="1:8">
      <c r="A319" s="43"/>
      <c r="B319" s="44"/>
      <c r="C319" s="25"/>
      <c r="D319" s="25"/>
      <c r="E319" s="25"/>
      <c r="F319" s="25"/>
      <c r="G319" s="25"/>
      <c r="H319" s="25"/>
    </row>
    <row r="320" spans="1:8">
      <c r="A320" s="43"/>
      <c r="B320" s="44"/>
      <c r="C320" s="25"/>
      <c r="D320" s="25"/>
      <c r="E320" s="25"/>
      <c r="F320" s="25"/>
      <c r="G320" s="25"/>
      <c r="H320" s="25"/>
    </row>
    <row r="321" spans="1:8">
      <c r="A321" s="43"/>
      <c r="B321" s="44"/>
      <c r="C321" s="25"/>
      <c r="D321" s="25"/>
      <c r="E321" s="25"/>
      <c r="F321" s="25"/>
      <c r="G321" s="25"/>
      <c r="H321" s="25"/>
    </row>
    <row r="322" spans="1:8">
      <c r="A322" s="43"/>
      <c r="B322" s="44"/>
      <c r="C322" s="25"/>
      <c r="D322" s="25"/>
      <c r="E322" s="25"/>
      <c r="F322" s="25"/>
      <c r="G322" s="25"/>
      <c r="H322" s="25"/>
    </row>
    <row r="323" spans="1:8">
      <c r="A323" s="43"/>
      <c r="B323" s="44"/>
      <c r="C323" s="25"/>
      <c r="D323" s="25"/>
      <c r="E323" s="25"/>
      <c r="F323" s="25"/>
      <c r="G323" s="25"/>
      <c r="H323" s="25"/>
    </row>
    <row r="324" spans="1:8">
      <c r="A324" s="43"/>
      <c r="B324" s="44"/>
      <c r="C324" s="25"/>
      <c r="D324" s="25"/>
      <c r="E324" s="25"/>
      <c r="F324" s="25"/>
      <c r="G324" s="25"/>
      <c r="H324" s="25"/>
    </row>
    <row r="325" spans="1:8">
      <c r="A325" s="43"/>
      <c r="B325" s="44"/>
      <c r="C325" s="25"/>
      <c r="D325" s="25"/>
      <c r="E325" s="25"/>
      <c r="F325" s="25"/>
      <c r="G325" s="25"/>
      <c r="H325" s="25"/>
    </row>
    <row r="326" spans="1:8">
      <c r="A326" s="43"/>
      <c r="B326" s="44"/>
      <c r="C326" s="25"/>
      <c r="D326" s="25"/>
      <c r="E326" s="25"/>
      <c r="F326" s="25"/>
      <c r="G326" s="25"/>
      <c r="H326" s="25"/>
    </row>
    <row r="327" spans="1:8">
      <c r="A327" s="43"/>
      <c r="B327" s="44"/>
      <c r="C327" s="25"/>
      <c r="D327" s="25"/>
      <c r="E327" s="25"/>
      <c r="F327" s="25"/>
      <c r="G327" s="25"/>
      <c r="H327" s="25"/>
    </row>
    <row r="328" spans="1:8">
      <c r="A328" s="43"/>
      <c r="B328" s="44"/>
      <c r="C328" s="25"/>
      <c r="D328" s="25"/>
      <c r="E328" s="25"/>
      <c r="F328" s="25"/>
      <c r="G328" s="25"/>
      <c r="H328" s="25"/>
    </row>
    <row r="329" spans="1:8">
      <c r="A329" s="43"/>
      <c r="B329" s="44"/>
      <c r="C329" s="25"/>
      <c r="D329" s="25"/>
      <c r="E329" s="25"/>
      <c r="F329" s="25"/>
      <c r="G329" s="25"/>
      <c r="H329" s="25"/>
    </row>
    <row r="330" spans="1:8">
      <c r="A330" s="43"/>
      <c r="B330" s="44"/>
      <c r="C330" s="25"/>
      <c r="D330" s="25"/>
      <c r="E330" s="25"/>
      <c r="F330" s="25"/>
      <c r="G330" s="25"/>
      <c r="H330" s="25"/>
    </row>
    <row r="331" spans="1:8">
      <c r="A331" s="43"/>
      <c r="B331" s="44"/>
      <c r="C331" s="25"/>
      <c r="D331" s="25"/>
      <c r="E331" s="25"/>
      <c r="F331" s="25"/>
      <c r="G331" s="25"/>
      <c r="H331" s="25"/>
    </row>
    <row r="332" spans="1:8">
      <c r="A332" s="43"/>
      <c r="B332" s="44"/>
      <c r="C332" s="25"/>
      <c r="D332" s="25"/>
      <c r="E332" s="25"/>
      <c r="F332" s="25"/>
      <c r="G332" s="25"/>
      <c r="H332" s="25"/>
    </row>
    <row r="333" spans="1:8">
      <c r="A333" s="43"/>
      <c r="B333" s="44"/>
      <c r="C333" s="25"/>
      <c r="D333" s="25"/>
      <c r="E333" s="25"/>
      <c r="F333" s="25"/>
      <c r="G333" s="25"/>
      <c r="H333" s="25"/>
    </row>
    <row r="334" spans="1:8">
      <c r="A334" s="43"/>
      <c r="B334" s="44"/>
      <c r="C334" s="25"/>
      <c r="D334" s="25"/>
      <c r="E334" s="25"/>
      <c r="F334" s="25"/>
      <c r="G334" s="25"/>
      <c r="H334" s="25"/>
    </row>
    <row r="335" spans="1:8">
      <c r="A335" s="43"/>
      <c r="B335" s="44"/>
      <c r="C335" s="25"/>
      <c r="D335" s="25"/>
      <c r="E335" s="25"/>
      <c r="F335" s="25"/>
      <c r="G335" s="25"/>
      <c r="H335" s="25"/>
    </row>
    <row r="336" spans="1:8">
      <c r="A336" s="43"/>
      <c r="B336" s="44"/>
      <c r="C336" s="25"/>
      <c r="D336" s="25"/>
      <c r="E336" s="25"/>
      <c r="F336" s="25"/>
      <c r="G336" s="25"/>
      <c r="H336" s="25"/>
    </row>
    <row r="337" spans="1:8">
      <c r="A337" s="43"/>
      <c r="B337" s="44"/>
      <c r="C337" s="25"/>
      <c r="D337" s="25"/>
      <c r="E337" s="25"/>
      <c r="F337" s="25"/>
      <c r="G337" s="25"/>
      <c r="H337" s="25"/>
    </row>
    <row r="338" spans="1:8">
      <c r="A338" s="43"/>
      <c r="B338" s="44"/>
      <c r="C338" s="25"/>
      <c r="D338" s="25"/>
      <c r="E338" s="25"/>
      <c r="F338" s="25"/>
      <c r="G338" s="25"/>
      <c r="H338" s="25"/>
    </row>
    <row r="339" spans="1:8">
      <c r="A339" s="43"/>
      <c r="B339" s="44"/>
      <c r="C339" s="25"/>
      <c r="D339" s="25"/>
      <c r="E339" s="25"/>
      <c r="F339" s="25"/>
      <c r="G339" s="25"/>
      <c r="H339" s="25"/>
    </row>
    <row r="340" spans="1:8">
      <c r="A340" s="43"/>
      <c r="B340" s="44"/>
      <c r="C340" s="25"/>
      <c r="D340" s="25"/>
      <c r="E340" s="25"/>
      <c r="F340" s="25"/>
      <c r="G340" s="25"/>
      <c r="H340" s="25"/>
    </row>
    <row r="341" spans="1:8">
      <c r="A341" s="43"/>
      <c r="B341" s="44"/>
      <c r="C341" s="25"/>
      <c r="D341" s="25"/>
      <c r="E341" s="25"/>
      <c r="F341" s="25"/>
      <c r="G341" s="25"/>
      <c r="H341" s="25"/>
    </row>
    <row r="342" spans="1:8">
      <c r="A342" s="43"/>
      <c r="B342" s="44"/>
      <c r="C342" s="25"/>
      <c r="D342" s="25"/>
      <c r="E342" s="25"/>
      <c r="F342" s="25"/>
      <c r="G342" s="25"/>
      <c r="H342" s="25"/>
    </row>
    <row r="343" spans="1:8">
      <c r="A343" s="43"/>
      <c r="B343" s="44"/>
      <c r="C343" s="25"/>
      <c r="D343" s="25"/>
      <c r="E343" s="25"/>
      <c r="F343" s="25"/>
      <c r="G343" s="25"/>
      <c r="H343" s="25"/>
    </row>
    <row r="344" spans="1:8">
      <c r="A344" s="43"/>
      <c r="B344" s="44"/>
      <c r="C344" s="25"/>
      <c r="D344" s="25"/>
      <c r="E344" s="25"/>
      <c r="F344" s="25"/>
      <c r="G344" s="25"/>
      <c r="H344" s="25"/>
    </row>
    <row r="345" spans="1:8">
      <c r="A345" s="43"/>
      <c r="B345" s="44"/>
      <c r="C345" s="25"/>
      <c r="D345" s="25"/>
      <c r="E345" s="25"/>
      <c r="F345" s="25"/>
      <c r="G345" s="25"/>
      <c r="H345" s="25"/>
    </row>
    <row r="346" spans="1:8">
      <c r="A346" s="43"/>
      <c r="B346" s="44"/>
      <c r="C346" s="25"/>
      <c r="D346" s="25"/>
      <c r="E346" s="25"/>
      <c r="F346" s="25"/>
      <c r="G346" s="25"/>
      <c r="H346" s="25"/>
    </row>
    <row r="347" spans="1:8">
      <c r="A347" s="43"/>
      <c r="B347" s="44"/>
      <c r="C347" s="25"/>
      <c r="D347" s="25"/>
      <c r="E347" s="25"/>
      <c r="F347" s="25"/>
      <c r="G347" s="25"/>
      <c r="H347" s="25"/>
    </row>
    <row r="348" spans="1:8">
      <c r="A348" s="43"/>
      <c r="B348" s="44"/>
      <c r="C348" s="25"/>
      <c r="D348" s="25"/>
      <c r="E348" s="25"/>
      <c r="F348" s="25"/>
      <c r="G348" s="25"/>
      <c r="H348" s="25"/>
    </row>
    <row r="349" spans="1:8">
      <c r="A349" s="43"/>
      <c r="B349" s="44"/>
      <c r="C349" s="25"/>
      <c r="D349" s="25"/>
      <c r="E349" s="25"/>
      <c r="F349" s="25"/>
      <c r="G349" s="25"/>
      <c r="H349" s="25"/>
    </row>
    <row r="350" spans="1:8">
      <c r="A350" s="43"/>
      <c r="B350" s="44"/>
      <c r="C350" s="25"/>
      <c r="D350" s="25"/>
      <c r="E350" s="25"/>
      <c r="F350" s="25"/>
      <c r="G350" s="25"/>
      <c r="H350" s="25"/>
    </row>
    <row r="351" spans="1:8">
      <c r="A351" s="43"/>
      <c r="B351" s="44"/>
      <c r="C351" s="25"/>
      <c r="D351" s="25"/>
      <c r="E351" s="25"/>
      <c r="F351" s="25"/>
      <c r="G351" s="25"/>
      <c r="H351" s="25"/>
    </row>
    <row r="352" spans="1:8">
      <c r="A352" s="43"/>
      <c r="B352" s="44"/>
      <c r="C352" s="25"/>
      <c r="D352" s="25"/>
      <c r="E352" s="25"/>
      <c r="F352" s="25"/>
      <c r="G352" s="25"/>
      <c r="H352" s="25"/>
    </row>
    <row r="353" spans="1:8">
      <c r="A353" s="43"/>
      <c r="B353" s="44"/>
      <c r="C353" s="25"/>
      <c r="D353" s="25"/>
      <c r="E353" s="25"/>
      <c r="F353" s="25"/>
      <c r="G353" s="25"/>
      <c r="H353" s="25"/>
    </row>
    <row r="354" spans="1:8">
      <c r="A354" s="43"/>
      <c r="B354" s="44"/>
      <c r="C354" s="25"/>
      <c r="D354" s="25"/>
      <c r="E354" s="25"/>
      <c r="F354" s="25"/>
      <c r="G354" s="25"/>
      <c r="H354" s="25"/>
    </row>
    <row r="355" spans="1:8">
      <c r="A355" s="43"/>
      <c r="B355" s="44"/>
      <c r="C355" s="25"/>
      <c r="D355" s="25"/>
      <c r="E355" s="25"/>
      <c r="F355" s="25"/>
      <c r="G355" s="25"/>
      <c r="H355" s="25"/>
    </row>
    <row r="356" spans="1:8">
      <c r="A356" s="43"/>
      <c r="B356" s="44"/>
      <c r="C356" s="25"/>
      <c r="D356" s="25"/>
      <c r="E356" s="25"/>
      <c r="F356" s="25"/>
      <c r="G356" s="25"/>
      <c r="H356" s="25"/>
    </row>
    <row r="357" spans="1:8">
      <c r="A357" s="43"/>
      <c r="B357" s="44"/>
      <c r="C357" s="25"/>
      <c r="D357" s="25"/>
      <c r="E357" s="25"/>
      <c r="F357" s="25"/>
      <c r="G357" s="25"/>
      <c r="H357" s="25"/>
    </row>
    <row r="358" spans="1:8">
      <c r="A358" s="43"/>
      <c r="B358" s="44"/>
      <c r="C358" s="25"/>
      <c r="D358" s="25"/>
      <c r="E358" s="25"/>
      <c r="F358" s="25"/>
      <c r="G358" s="25"/>
      <c r="H358" s="25"/>
    </row>
    <row r="359" spans="1:8">
      <c r="A359" s="43"/>
      <c r="B359" s="44"/>
      <c r="C359" s="25"/>
      <c r="D359" s="25"/>
      <c r="E359" s="25"/>
      <c r="F359" s="25"/>
      <c r="G359" s="25"/>
      <c r="H359" s="25"/>
    </row>
    <row r="360" spans="1:8">
      <c r="A360" s="43"/>
      <c r="B360" s="44"/>
      <c r="C360" s="25"/>
      <c r="D360" s="25"/>
      <c r="E360" s="25"/>
      <c r="F360" s="25"/>
      <c r="G360" s="25"/>
      <c r="H360" s="25"/>
    </row>
    <row r="361" spans="1:8">
      <c r="A361" s="43"/>
      <c r="B361" s="44"/>
      <c r="C361" s="25"/>
      <c r="D361" s="25"/>
      <c r="E361" s="25"/>
      <c r="F361" s="25"/>
      <c r="G361" s="25"/>
      <c r="H361" s="25"/>
    </row>
    <row r="362" spans="1:8">
      <c r="A362" s="43"/>
      <c r="B362" s="44"/>
      <c r="C362" s="25"/>
      <c r="D362" s="25"/>
      <c r="E362" s="25"/>
      <c r="F362" s="25"/>
      <c r="G362" s="25"/>
      <c r="H362" s="25"/>
    </row>
    <row r="363" spans="1:8">
      <c r="A363" s="43"/>
      <c r="B363" s="44"/>
      <c r="C363" s="25"/>
      <c r="D363" s="25"/>
      <c r="E363" s="25"/>
      <c r="F363" s="25"/>
      <c r="G363" s="25"/>
      <c r="H363" s="25"/>
    </row>
    <row r="364" spans="1:8">
      <c r="A364" s="43"/>
      <c r="B364" s="44"/>
      <c r="C364" s="25"/>
      <c r="D364" s="25"/>
      <c r="E364" s="25"/>
      <c r="F364" s="25"/>
      <c r="G364" s="25"/>
      <c r="H364" s="25"/>
    </row>
    <row r="365" spans="1:8">
      <c r="A365" s="43"/>
      <c r="B365" s="44"/>
      <c r="C365" s="25"/>
      <c r="D365" s="25"/>
      <c r="E365" s="25"/>
      <c r="F365" s="25"/>
      <c r="G365" s="25"/>
      <c r="H365" s="25"/>
    </row>
    <row r="366" spans="1:8">
      <c r="A366" s="43"/>
      <c r="B366" s="44"/>
      <c r="C366" s="25"/>
      <c r="D366" s="25"/>
      <c r="E366" s="25"/>
      <c r="F366" s="25"/>
      <c r="G366" s="25"/>
      <c r="H366" s="25"/>
    </row>
    <row r="367" spans="1:8">
      <c r="A367" s="43"/>
      <c r="B367" s="44"/>
      <c r="C367" s="25"/>
      <c r="D367" s="25"/>
      <c r="E367" s="25"/>
      <c r="F367" s="25"/>
      <c r="G367" s="25"/>
      <c r="H367" s="25"/>
    </row>
    <row r="368" spans="1:8">
      <c r="A368" s="43"/>
      <c r="B368" s="44"/>
      <c r="C368" s="25"/>
      <c r="D368" s="25"/>
      <c r="E368" s="25"/>
      <c r="F368" s="25"/>
      <c r="G368" s="25"/>
      <c r="H368" s="25"/>
    </row>
    <row r="369" spans="1:8">
      <c r="A369" s="43"/>
      <c r="B369" s="44"/>
      <c r="C369" s="25"/>
      <c r="D369" s="25"/>
      <c r="E369" s="25"/>
      <c r="F369" s="25"/>
      <c r="G369" s="25"/>
      <c r="H369" s="25"/>
    </row>
    <row r="370" spans="1:8">
      <c r="A370" s="43"/>
      <c r="B370" s="44"/>
      <c r="C370" s="25"/>
      <c r="D370" s="25"/>
      <c r="E370" s="25"/>
      <c r="F370" s="25"/>
      <c r="G370" s="25"/>
      <c r="H370" s="25"/>
    </row>
    <row r="371" spans="1:8">
      <c r="A371" s="43"/>
      <c r="B371" s="44"/>
      <c r="C371" s="25"/>
      <c r="D371" s="25"/>
      <c r="E371" s="25"/>
      <c r="F371" s="25"/>
      <c r="G371" s="25"/>
      <c r="H371" s="25"/>
    </row>
    <row r="372" spans="1:8">
      <c r="C372" s="25"/>
      <c r="D372" s="25"/>
      <c r="E372" s="25"/>
      <c r="F372" s="25"/>
      <c r="G372" s="25"/>
      <c r="H372" s="25"/>
    </row>
    <row r="373" spans="1:8">
      <c r="C373" s="25"/>
      <c r="D373" s="25"/>
      <c r="E373" s="25"/>
      <c r="F373" s="25"/>
      <c r="G373" s="25"/>
      <c r="H373" s="25"/>
    </row>
    <row r="374" spans="1:8">
      <c r="C374" s="25"/>
      <c r="D374" s="25"/>
      <c r="E374" s="25"/>
      <c r="F374" s="25"/>
      <c r="G374" s="25"/>
      <c r="H374" s="25"/>
    </row>
    <row r="375" spans="1:8">
      <c r="C375" s="25"/>
      <c r="D375" s="25"/>
      <c r="E375" s="25"/>
      <c r="F375" s="25"/>
      <c r="G375" s="25"/>
      <c r="H375" s="25"/>
    </row>
    <row r="376" spans="1:8">
      <c r="C376" s="25"/>
      <c r="D376" s="25"/>
      <c r="E376" s="25"/>
      <c r="F376" s="25"/>
      <c r="G376" s="25"/>
      <c r="H376" s="25"/>
    </row>
    <row r="377" spans="1:8">
      <c r="C377" s="25"/>
      <c r="D377" s="25"/>
      <c r="E377" s="25"/>
      <c r="F377" s="25"/>
      <c r="G377" s="25"/>
      <c r="H377" s="25"/>
    </row>
    <row r="378" spans="1:8">
      <c r="C378" s="25"/>
      <c r="D378" s="25"/>
      <c r="E378" s="25"/>
      <c r="F378" s="25"/>
      <c r="G378" s="25"/>
      <c r="H378" s="25"/>
    </row>
    <row r="379" spans="1:8">
      <c r="C379" s="25"/>
      <c r="D379" s="25"/>
      <c r="E379" s="25"/>
      <c r="F379" s="25"/>
      <c r="G379" s="25"/>
      <c r="H379" s="25"/>
    </row>
    <row r="380" spans="1:8">
      <c r="C380" s="25"/>
      <c r="D380" s="25"/>
      <c r="E380" s="25"/>
      <c r="F380" s="25"/>
      <c r="G380" s="25"/>
      <c r="H380" s="25"/>
    </row>
    <row r="381" spans="1:8">
      <c r="C381" s="25"/>
      <c r="D381" s="25"/>
      <c r="E381" s="25"/>
      <c r="F381" s="25"/>
      <c r="G381" s="25"/>
      <c r="H381" s="25"/>
    </row>
    <row r="382" spans="1:8">
      <c r="C382" s="25"/>
      <c r="D382" s="25"/>
      <c r="E382" s="25"/>
      <c r="F382" s="25"/>
      <c r="G382" s="25"/>
      <c r="H382" s="25"/>
    </row>
    <row r="383" spans="1:8">
      <c r="C383" s="25"/>
      <c r="D383" s="25"/>
      <c r="E383" s="25"/>
      <c r="F383" s="25"/>
      <c r="G383" s="25"/>
      <c r="H383" s="25"/>
    </row>
    <row r="384" spans="1:8">
      <c r="C384" s="25"/>
      <c r="D384" s="25"/>
      <c r="E384" s="25"/>
      <c r="F384" s="25"/>
      <c r="G384" s="25"/>
      <c r="H384" s="25"/>
    </row>
    <row r="385" spans="3:8">
      <c r="C385" s="25"/>
      <c r="D385" s="25"/>
      <c r="E385" s="25"/>
      <c r="F385" s="25"/>
      <c r="G385" s="25"/>
      <c r="H385" s="25"/>
    </row>
    <row r="386" spans="3:8">
      <c r="C386" s="25"/>
      <c r="D386" s="25"/>
      <c r="E386" s="25"/>
      <c r="F386" s="25"/>
      <c r="G386" s="25"/>
      <c r="H386" s="25"/>
    </row>
    <row r="387" spans="3:8">
      <c r="C387" s="25"/>
      <c r="D387" s="25"/>
      <c r="E387" s="25"/>
      <c r="F387" s="25"/>
      <c r="G387" s="25"/>
      <c r="H387" s="25"/>
    </row>
    <row r="388" spans="3:8">
      <c r="C388" s="25"/>
      <c r="D388" s="25"/>
      <c r="E388" s="25"/>
      <c r="F388" s="25"/>
      <c r="G388" s="25"/>
      <c r="H388" s="25"/>
    </row>
    <row r="389" spans="3:8">
      <c r="C389" s="25"/>
      <c r="D389" s="25"/>
      <c r="E389" s="25"/>
      <c r="F389" s="25"/>
      <c r="G389" s="25"/>
      <c r="H389" s="25"/>
    </row>
    <row r="390" spans="3:8">
      <c r="C390" s="25"/>
      <c r="D390" s="25"/>
      <c r="E390" s="25"/>
      <c r="F390" s="25"/>
      <c r="G390" s="25"/>
      <c r="H390" s="25"/>
    </row>
    <row r="391" spans="3:8">
      <c r="C391" s="25"/>
      <c r="D391" s="25"/>
      <c r="E391" s="25"/>
      <c r="F391" s="25"/>
      <c r="G391" s="25"/>
      <c r="H391" s="25"/>
    </row>
    <row r="392" spans="3:8">
      <c r="C392" s="25"/>
      <c r="D392" s="25"/>
      <c r="E392" s="25"/>
      <c r="F392" s="25"/>
      <c r="G392" s="25"/>
      <c r="H392" s="25"/>
    </row>
    <row r="393" spans="3:8">
      <c r="C393" s="25"/>
      <c r="D393" s="25"/>
      <c r="E393" s="25"/>
      <c r="F393" s="25"/>
      <c r="G393" s="25"/>
      <c r="H393" s="25"/>
    </row>
    <row r="394" spans="3:8">
      <c r="C394" s="25"/>
      <c r="D394" s="25"/>
      <c r="E394" s="25"/>
      <c r="F394" s="25"/>
      <c r="G394" s="25"/>
      <c r="H394" s="25"/>
    </row>
    <row r="395" spans="3:8">
      <c r="C395" s="25"/>
      <c r="D395" s="25"/>
      <c r="E395" s="25"/>
      <c r="F395" s="25"/>
      <c r="G395" s="25"/>
      <c r="H395" s="25"/>
    </row>
    <row r="396" spans="3:8">
      <c r="C396" s="25"/>
      <c r="D396" s="25"/>
      <c r="E396" s="25"/>
      <c r="F396" s="25"/>
      <c r="G396" s="25"/>
      <c r="H396" s="25"/>
    </row>
    <row r="397" spans="3:8">
      <c r="C397" s="25"/>
      <c r="D397" s="25"/>
      <c r="E397" s="25"/>
      <c r="F397" s="25"/>
      <c r="G397" s="25"/>
      <c r="H397" s="25"/>
    </row>
    <row r="398" spans="3:8">
      <c r="C398" s="25"/>
      <c r="D398" s="25"/>
      <c r="E398" s="25"/>
      <c r="F398" s="25"/>
      <c r="G398" s="25"/>
      <c r="H398" s="25"/>
    </row>
    <row r="399" spans="3:8">
      <c r="C399" s="25"/>
      <c r="D399" s="25"/>
      <c r="E399" s="25"/>
      <c r="F399" s="25"/>
      <c r="G399" s="25"/>
      <c r="H399" s="25"/>
    </row>
    <row r="400" spans="3:8">
      <c r="C400" s="25"/>
      <c r="D400" s="25"/>
      <c r="E400" s="25"/>
      <c r="F400" s="25"/>
      <c r="G400" s="25"/>
      <c r="H400" s="25"/>
    </row>
    <row r="401" spans="3:8">
      <c r="C401" s="25"/>
      <c r="D401" s="25"/>
      <c r="E401" s="25"/>
      <c r="F401" s="25"/>
      <c r="G401" s="25"/>
      <c r="H401" s="25"/>
    </row>
    <row r="402" spans="3:8">
      <c r="C402" s="25"/>
      <c r="D402" s="25"/>
      <c r="E402" s="25"/>
      <c r="F402" s="25"/>
      <c r="G402" s="25"/>
      <c r="H402" s="25"/>
    </row>
    <row r="403" spans="3:8">
      <c r="C403" s="25"/>
      <c r="D403" s="25"/>
      <c r="E403" s="25"/>
      <c r="F403" s="25"/>
      <c r="G403" s="25"/>
      <c r="H403" s="25"/>
    </row>
    <row r="404" spans="3:8">
      <c r="C404" s="25"/>
      <c r="D404" s="25"/>
      <c r="E404" s="25"/>
      <c r="F404" s="25"/>
      <c r="G404" s="25"/>
      <c r="H404" s="25"/>
    </row>
    <row r="405" spans="3:8">
      <c r="C405" s="25"/>
      <c r="D405" s="25"/>
      <c r="E405" s="25"/>
      <c r="F405" s="25"/>
      <c r="G405" s="25"/>
      <c r="H405" s="25"/>
    </row>
    <row r="406" spans="3:8">
      <c r="C406" s="25"/>
      <c r="D406" s="25"/>
      <c r="E406" s="25"/>
      <c r="F406" s="25"/>
      <c r="G406" s="25"/>
      <c r="H406" s="25"/>
    </row>
    <row r="407" spans="3:8">
      <c r="C407" s="25"/>
      <c r="D407" s="25"/>
      <c r="E407" s="25"/>
      <c r="F407" s="25"/>
      <c r="G407" s="25"/>
      <c r="H407" s="25"/>
    </row>
    <row r="408" spans="3:8">
      <c r="C408" s="25"/>
      <c r="D408" s="25"/>
      <c r="E408" s="25"/>
      <c r="F408" s="25"/>
      <c r="G408" s="25"/>
      <c r="H408" s="25"/>
    </row>
  </sheetData>
  <autoFilter ref="A4:L96" xr:uid="{203F3C34-160B-7340-9453-C5A7F6799057}"/>
  <sortState xmlns:xlrd2="http://schemas.microsoft.com/office/spreadsheetml/2017/richdata2" ref="A5:G265">
    <sortCondition descending="1" ref="G5:G265"/>
  </sortState>
  <mergeCells count="5">
    <mergeCell ref="A1:A3"/>
    <mergeCell ref="D1:E1"/>
    <mergeCell ref="B1:B3"/>
    <mergeCell ref="H1:H2"/>
    <mergeCell ref="I1:L1"/>
  </mergeCells>
  <pageMargins left="0.2" right="0.25" top="0.5" bottom="0.5" header="0.3" footer="0.3"/>
  <pageSetup paperSize="9" scale="75" fitToHeight="0" orientation="portrait" r:id="rId1"/>
  <headerFooter>
    <oddFooter>&amp;L&amp;"Calibri,Normál"&amp;K000000&amp;F&amp;C&amp;"Calibri,Normál"&amp;K000000&amp;P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E96A-97AC-614D-A56B-EE1E9323C9CA}">
  <dimension ref="A1:C364"/>
  <sheetViews>
    <sheetView workbookViewId="0">
      <pane ySplit="1" topLeftCell="A2" activePane="bottomLeft" state="frozen"/>
      <selection pane="bottomLeft" activeCell="A2" sqref="A2:A93"/>
    </sheetView>
  </sheetViews>
  <sheetFormatPr defaultColWidth="10.6640625" defaultRowHeight="15.5"/>
  <cols>
    <col min="1" max="1" width="8.58203125" customWidth="1"/>
    <col min="2" max="2" width="30.58203125" customWidth="1"/>
  </cols>
  <sheetData>
    <row r="1" spans="1:2">
      <c r="A1" s="40" t="s">
        <v>5</v>
      </c>
      <c r="B1" s="40" t="s">
        <v>30</v>
      </c>
    </row>
    <row r="2" spans="1:2">
      <c r="A2">
        <v>3</v>
      </c>
      <c r="B2" t="s">
        <v>33</v>
      </c>
    </row>
    <row r="3" spans="1:2">
      <c r="A3">
        <v>3</v>
      </c>
      <c r="B3" t="s">
        <v>34</v>
      </c>
    </row>
    <row r="4" spans="1:2">
      <c r="A4">
        <v>3</v>
      </c>
      <c r="B4" t="s">
        <v>35</v>
      </c>
    </row>
    <row r="5" spans="1:2">
      <c r="A5">
        <v>3</v>
      </c>
      <c r="B5" t="s">
        <v>36</v>
      </c>
    </row>
    <row r="6" spans="1:2">
      <c r="A6">
        <v>3</v>
      </c>
      <c r="B6" t="s">
        <v>37</v>
      </c>
    </row>
    <row r="7" spans="1:2">
      <c r="A7">
        <v>3</v>
      </c>
      <c r="B7" t="s">
        <v>38</v>
      </c>
    </row>
    <row r="8" spans="1:2">
      <c r="A8">
        <v>3</v>
      </c>
      <c r="B8" t="s">
        <v>39</v>
      </c>
    </row>
    <row r="9" spans="1:2">
      <c r="A9">
        <v>3</v>
      </c>
      <c r="B9" t="s">
        <v>40</v>
      </c>
    </row>
    <row r="10" spans="1:2">
      <c r="A10">
        <v>3</v>
      </c>
      <c r="B10" t="s">
        <v>41</v>
      </c>
    </row>
    <row r="11" spans="1:2">
      <c r="A11">
        <v>3</v>
      </c>
      <c r="B11" t="s">
        <v>42</v>
      </c>
    </row>
    <row r="12" spans="1:2">
      <c r="A12">
        <v>3</v>
      </c>
      <c r="B12" t="s">
        <v>43</v>
      </c>
    </row>
    <row r="13" spans="1:2">
      <c r="A13">
        <v>3</v>
      </c>
      <c r="B13" t="s">
        <v>44</v>
      </c>
    </row>
    <row r="14" spans="1:2">
      <c r="A14">
        <v>3</v>
      </c>
      <c r="B14" t="s">
        <v>45</v>
      </c>
    </row>
    <row r="15" spans="1:2">
      <c r="A15">
        <v>3</v>
      </c>
      <c r="B15" t="s">
        <v>46</v>
      </c>
    </row>
    <row r="16" spans="1:2">
      <c r="A16">
        <v>3</v>
      </c>
      <c r="B16" t="s">
        <v>47</v>
      </c>
    </row>
    <row r="17" spans="1:2">
      <c r="A17">
        <v>4</v>
      </c>
      <c r="B17" t="s">
        <v>48</v>
      </c>
    </row>
    <row r="18" spans="1:2">
      <c r="A18">
        <v>4</v>
      </c>
      <c r="B18" t="s">
        <v>49</v>
      </c>
    </row>
    <row r="19" spans="1:2">
      <c r="A19">
        <v>4</v>
      </c>
      <c r="B19" t="s">
        <v>50</v>
      </c>
    </row>
    <row r="20" spans="1:2">
      <c r="A20">
        <v>4</v>
      </c>
      <c r="B20" t="s">
        <v>51</v>
      </c>
    </row>
    <row r="21" spans="1:2">
      <c r="A21">
        <v>4</v>
      </c>
      <c r="B21" t="s">
        <v>52</v>
      </c>
    </row>
    <row r="22" spans="1:2">
      <c r="A22">
        <v>4</v>
      </c>
      <c r="B22" t="s">
        <v>53</v>
      </c>
    </row>
    <row r="23" spans="1:2">
      <c r="A23">
        <v>4</v>
      </c>
      <c r="B23" t="s">
        <v>54</v>
      </c>
    </row>
    <row r="24" spans="1:2">
      <c r="A24">
        <v>4</v>
      </c>
      <c r="B24" t="s">
        <v>55</v>
      </c>
    </row>
    <row r="25" spans="1:2">
      <c r="A25">
        <v>4</v>
      </c>
      <c r="B25" t="s">
        <v>56</v>
      </c>
    </row>
    <row r="26" spans="1:2">
      <c r="A26">
        <v>4</v>
      </c>
      <c r="B26" t="s">
        <v>57</v>
      </c>
    </row>
    <row r="27" spans="1:2">
      <c r="A27">
        <v>4</v>
      </c>
      <c r="B27" t="s">
        <v>58</v>
      </c>
    </row>
    <row r="28" spans="1:2">
      <c r="A28">
        <v>4</v>
      </c>
      <c r="B28" t="s">
        <v>59</v>
      </c>
    </row>
    <row r="29" spans="1:2">
      <c r="A29">
        <v>4</v>
      </c>
      <c r="B29" t="s">
        <v>60</v>
      </c>
    </row>
    <row r="30" spans="1:2">
      <c r="A30">
        <v>4</v>
      </c>
      <c r="B30" t="s">
        <v>61</v>
      </c>
    </row>
    <row r="31" spans="1:2">
      <c r="A31">
        <v>4</v>
      </c>
      <c r="B31" t="s">
        <v>62</v>
      </c>
    </row>
    <row r="32" spans="1:2">
      <c r="A32">
        <v>4</v>
      </c>
      <c r="B32" t="s">
        <v>63</v>
      </c>
    </row>
    <row r="33" spans="1:2">
      <c r="A33">
        <v>5</v>
      </c>
      <c r="B33" t="s">
        <v>64</v>
      </c>
    </row>
    <row r="34" spans="1:2">
      <c r="A34">
        <v>5</v>
      </c>
      <c r="B34" t="s">
        <v>65</v>
      </c>
    </row>
    <row r="35" spans="1:2">
      <c r="A35">
        <v>5</v>
      </c>
      <c r="B35" t="s">
        <v>66</v>
      </c>
    </row>
    <row r="36" spans="1:2">
      <c r="A36">
        <v>5</v>
      </c>
      <c r="B36" t="s">
        <v>67</v>
      </c>
    </row>
    <row r="37" spans="1:2">
      <c r="A37">
        <v>5</v>
      </c>
      <c r="B37" t="s">
        <v>68</v>
      </c>
    </row>
    <row r="38" spans="1:2">
      <c r="A38">
        <v>5</v>
      </c>
      <c r="B38" t="s">
        <v>69</v>
      </c>
    </row>
    <row r="39" spans="1:2">
      <c r="A39">
        <v>5</v>
      </c>
      <c r="B39" t="s">
        <v>70</v>
      </c>
    </row>
    <row r="40" spans="1:2">
      <c r="A40">
        <v>5</v>
      </c>
      <c r="B40" t="s">
        <v>71</v>
      </c>
    </row>
    <row r="41" spans="1:2">
      <c r="A41">
        <v>5</v>
      </c>
      <c r="B41" t="s">
        <v>72</v>
      </c>
    </row>
    <row r="42" spans="1:2">
      <c r="A42">
        <v>5</v>
      </c>
      <c r="B42" t="s">
        <v>73</v>
      </c>
    </row>
    <row r="43" spans="1:2">
      <c r="A43">
        <v>5</v>
      </c>
      <c r="B43" t="s">
        <v>74</v>
      </c>
    </row>
    <row r="44" spans="1:2">
      <c r="A44">
        <v>5</v>
      </c>
      <c r="B44" t="s">
        <v>75</v>
      </c>
    </row>
    <row r="45" spans="1:2">
      <c r="A45">
        <v>5</v>
      </c>
      <c r="B45" t="s">
        <v>76</v>
      </c>
    </row>
    <row r="46" spans="1:2">
      <c r="A46">
        <v>5</v>
      </c>
      <c r="B46" t="s">
        <v>77</v>
      </c>
    </row>
    <row r="47" spans="1:2">
      <c r="A47">
        <v>5</v>
      </c>
      <c r="B47" t="s">
        <v>78</v>
      </c>
    </row>
    <row r="48" spans="1:2">
      <c r="A48">
        <v>5</v>
      </c>
      <c r="B48" t="s">
        <v>79</v>
      </c>
    </row>
    <row r="49" spans="1:2">
      <c r="A49">
        <v>5</v>
      </c>
      <c r="B49" t="s">
        <v>80</v>
      </c>
    </row>
    <row r="50" spans="1:2">
      <c r="A50">
        <v>5</v>
      </c>
      <c r="B50" t="s">
        <v>81</v>
      </c>
    </row>
    <row r="51" spans="1:2">
      <c r="A51">
        <v>5</v>
      </c>
      <c r="B51" t="s">
        <v>82</v>
      </c>
    </row>
    <row r="52" spans="1:2">
      <c r="A52">
        <v>5</v>
      </c>
      <c r="B52" t="s">
        <v>83</v>
      </c>
    </row>
    <row r="53" spans="1:2">
      <c r="A53">
        <v>6</v>
      </c>
      <c r="B53" t="s">
        <v>84</v>
      </c>
    </row>
    <row r="54" spans="1:2">
      <c r="A54">
        <v>6</v>
      </c>
      <c r="B54" t="s">
        <v>85</v>
      </c>
    </row>
    <row r="55" spans="1:2">
      <c r="A55">
        <v>6</v>
      </c>
      <c r="B55" t="s">
        <v>86</v>
      </c>
    </row>
    <row r="56" spans="1:2">
      <c r="A56">
        <v>6</v>
      </c>
      <c r="B56" t="s">
        <v>87</v>
      </c>
    </row>
    <row r="57" spans="1:2">
      <c r="A57">
        <v>6</v>
      </c>
      <c r="B57" t="s">
        <v>88</v>
      </c>
    </row>
    <row r="58" spans="1:2">
      <c r="A58">
        <v>6</v>
      </c>
      <c r="B58" t="s">
        <v>89</v>
      </c>
    </row>
    <row r="59" spans="1:2">
      <c r="A59">
        <v>6</v>
      </c>
      <c r="B59" t="s">
        <v>90</v>
      </c>
    </row>
    <row r="60" spans="1:2">
      <c r="A60">
        <v>6</v>
      </c>
      <c r="B60" t="s">
        <v>91</v>
      </c>
    </row>
    <row r="61" spans="1:2">
      <c r="A61">
        <v>6</v>
      </c>
      <c r="B61" t="s">
        <v>92</v>
      </c>
    </row>
    <row r="62" spans="1:2">
      <c r="A62">
        <v>6</v>
      </c>
      <c r="B62" t="s">
        <v>93</v>
      </c>
    </row>
    <row r="63" spans="1:2">
      <c r="A63">
        <v>6</v>
      </c>
      <c r="B63" t="s">
        <v>94</v>
      </c>
    </row>
    <row r="64" spans="1:2">
      <c r="A64">
        <v>6</v>
      </c>
      <c r="B64" t="s">
        <v>95</v>
      </c>
    </row>
    <row r="65" spans="1:2">
      <c r="A65">
        <v>6</v>
      </c>
      <c r="B65" t="s">
        <v>96</v>
      </c>
    </row>
    <row r="66" spans="1:2">
      <c r="A66">
        <v>6</v>
      </c>
      <c r="B66" t="s">
        <v>97</v>
      </c>
    </row>
    <row r="67" spans="1:2">
      <c r="A67">
        <v>6</v>
      </c>
      <c r="B67" t="s">
        <v>98</v>
      </c>
    </row>
    <row r="68" spans="1:2">
      <c r="A68">
        <v>6</v>
      </c>
      <c r="B68" t="s">
        <v>99</v>
      </c>
    </row>
    <row r="69" spans="1:2">
      <c r="A69">
        <v>6</v>
      </c>
      <c r="B69" t="s">
        <v>100</v>
      </c>
    </row>
    <row r="70" spans="1:2">
      <c r="A70">
        <v>7</v>
      </c>
      <c r="B70" t="s">
        <v>101</v>
      </c>
    </row>
    <row r="71" spans="1:2">
      <c r="A71">
        <v>7</v>
      </c>
      <c r="B71" t="s">
        <v>102</v>
      </c>
    </row>
    <row r="72" spans="1:2">
      <c r="A72">
        <v>7</v>
      </c>
      <c r="B72" t="s">
        <v>103</v>
      </c>
    </row>
    <row r="73" spans="1:2">
      <c r="A73">
        <v>7</v>
      </c>
      <c r="B73" t="s">
        <v>104</v>
      </c>
    </row>
    <row r="74" spans="1:2">
      <c r="A74">
        <v>7</v>
      </c>
      <c r="B74" t="s">
        <v>105</v>
      </c>
    </row>
    <row r="75" spans="1:2">
      <c r="A75">
        <v>7</v>
      </c>
      <c r="B75" t="s">
        <v>106</v>
      </c>
    </row>
    <row r="76" spans="1:2">
      <c r="A76">
        <v>7</v>
      </c>
      <c r="B76" t="s">
        <v>107</v>
      </c>
    </row>
    <row r="77" spans="1:2">
      <c r="A77">
        <v>7</v>
      </c>
      <c r="B77" t="s">
        <v>108</v>
      </c>
    </row>
    <row r="78" spans="1:2">
      <c r="A78">
        <v>7</v>
      </c>
      <c r="B78" t="s">
        <v>109</v>
      </c>
    </row>
    <row r="79" spans="1:2">
      <c r="A79">
        <v>7</v>
      </c>
      <c r="B79" t="s">
        <v>110</v>
      </c>
    </row>
    <row r="80" spans="1:2">
      <c r="A80">
        <v>7</v>
      </c>
      <c r="B80" t="s">
        <v>111</v>
      </c>
    </row>
    <row r="81" spans="1:2">
      <c r="A81">
        <v>8</v>
      </c>
      <c r="B81" t="s">
        <v>112</v>
      </c>
    </row>
    <row r="82" spans="1:2">
      <c r="A82">
        <v>8</v>
      </c>
      <c r="B82" t="s">
        <v>113</v>
      </c>
    </row>
    <row r="83" spans="1:2">
      <c r="A83">
        <v>8</v>
      </c>
      <c r="B83" t="s">
        <v>114</v>
      </c>
    </row>
    <row r="84" spans="1:2">
      <c r="A84">
        <v>8</v>
      </c>
      <c r="B84" t="s">
        <v>115</v>
      </c>
    </row>
    <row r="85" spans="1:2">
      <c r="A85">
        <v>8</v>
      </c>
      <c r="B85" t="s">
        <v>116</v>
      </c>
    </row>
    <row r="86" spans="1:2">
      <c r="A86">
        <v>8</v>
      </c>
      <c r="B86" t="s">
        <v>117</v>
      </c>
    </row>
    <row r="87" spans="1:2">
      <c r="A87">
        <v>8</v>
      </c>
      <c r="B87" t="s">
        <v>118</v>
      </c>
    </row>
    <row r="88" spans="1:2">
      <c r="A88">
        <v>8</v>
      </c>
      <c r="B88" t="s">
        <v>119</v>
      </c>
    </row>
    <row r="89" spans="1:2">
      <c r="A89">
        <v>8</v>
      </c>
      <c r="B89" t="s">
        <v>120</v>
      </c>
    </row>
    <row r="90" spans="1:2">
      <c r="A90">
        <v>8</v>
      </c>
      <c r="B90" t="s">
        <v>121</v>
      </c>
    </row>
    <row r="91" spans="1:2">
      <c r="A91">
        <v>8</v>
      </c>
      <c r="B91" t="s">
        <v>122</v>
      </c>
    </row>
    <row r="92" spans="1:2">
      <c r="A92">
        <v>8</v>
      </c>
      <c r="B92" t="s">
        <v>123</v>
      </c>
    </row>
    <row r="93" spans="1:2">
      <c r="A93" t="s">
        <v>125</v>
      </c>
      <c r="B93" t="s">
        <v>124</v>
      </c>
    </row>
    <row r="364" spans="3:3">
      <c r="C364" s="47"/>
    </row>
  </sheetData>
  <autoFilter ref="A1:B382" xr:uid="{457BE96A-97AC-614D-A56B-EE1E9323C9C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Összefoglaló</vt:lpstr>
      <vt:lpstr>Munka1</vt:lpstr>
      <vt:lpstr>Részletes lista</vt:lpstr>
      <vt:lpstr>osztály_névsor</vt:lpstr>
      <vt:lpstr>'Részletes lista'!Nyomtatási_cím</vt:lpstr>
      <vt:lpstr>Összefoglaló!Nyomtatási_terület</vt:lpstr>
      <vt:lpstr>'Részletes lista'!Nyomtatási_terület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Annamária Czudar</dc:creator>
  <cp:lastModifiedBy>Annamária Czudar</cp:lastModifiedBy>
  <cp:lastPrinted>2025-12-09T08:18:50Z</cp:lastPrinted>
  <dcterms:created xsi:type="dcterms:W3CDTF">2023-11-09T13:34:21Z</dcterms:created>
  <dcterms:modified xsi:type="dcterms:W3CDTF">2025-12-10T11:00:16Z</dcterms:modified>
</cp:coreProperties>
</file>